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\Desktop\令和６年度職業訓練教材コンクール【ポリテクセンター君津】\CADCAMおよび三次元測定機を活用した実習教材\"/>
    </mc:Choice>
  </mc:AlternateContent>
  <xr:revisionPtr revIDLastSave="0" documentId="13_ncr:1_{C4CFC2EB-DBDB-4B0E-B6B9-395EE40FB4FD}" xr6:coauthVersionLast="47" xr6:coauthVersionMax="47" xr10:uidLastSave="{00000000-0000-0000-0000-000000000000}"/>
  <bookViews>
    <workbookView xWindow="7200" yWindow="0" windowWidth="21600" windowHeight="11295" xr2:uid="{00000000-000D-0000-FFFF-FFFF00000000}"/>
  </bookViews>
  <sheets>
    <sheet name="インボリュート曲線(16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8" i="1"/>
  <c r="I7" i="1"/>
  <c r="I6" i="1"/>
  <c r="I14" i="1" l="1"/>
  <c r="P20" i="1" l="1"/>
  <c r="P24" i="1"/>
  <c r="P28" i="1"/>
  <c r="P32" i="1"/>
  <c r="P36" i="1"/>
  <c r="O21" i="1"/>
  <c r="O25" i="1"/>
  <c r="O29" i="1"/>
  <c r="O33" i="1"/>
  <c r="O37" i="1"/>
  <c r="P21" i="1"/>
  <c r="P25" i="1"/>
  <c r="P29" i="1"/>
  <c r="P33" i="1"/>
  <c r="P37" i="1"/>
  <c r="O22" i="1"/>
  <c r="O26" i="1"/>
  <c r="O30" i="1"/>
  <c r="O34" i="1"/>
  <c r="O19" i="1"/>
  <c r="P22" i="1"/>
  <c r="P26" i="1"/>
  <c r="P30" i="1"/>
  <c r="P34" i="1"/>
  <c r="P19" i="1"/>
  <c r="O23" i="1"/>
  <c r="O27" i="1"/>
  <c r="O31" i="1"/>
  <c r="O35" i="1"/>
  <c r="P35" i="1"/>
  <c r="O32" i="1"/>
  <c r="P23" i="1"/>
  <c r="O20" i="1"/>
  <c r="O36" i="1"/>
  <c r="P27" i="1"/>
  <c r="O24" i="1"/>
  <c r="P31" i="1"/>
  <c r="O28" i="1"/>
  <c r="I13" i="1"/>
  <c r="I12" i="1"/>
  <c r="M22" i="1" l="1"/>
  <c r="M26" i="1"/>
  <c r="M30" i="1"/>
  <c r="M34" i="1"/>
  <c r="M19" i="1"/>
  <c r="L23" i="1"/>
  <c r="L27" i="1"/>
  <c r="L31" i="1"/>
  <c r="L35" i="1"/>
  <c r="M23" i="1"/>
  <c r="M27" i="1"/>
  <c r="M31" i="1"/>
  <c r="M35" i="1"/>
  <c r="L20" i="1"/>
  <c r="L24" i="1"/>
  <c r="L28" i="1"/>
  <c r="L32" i="1"/>
  <c r="L36" i="1"/>
  <c r="M24" i="1"/>
  <c r="M32" i="1"/>
  <c r="L21" i="1"/>
  <c r="L29" i="1"/>
  <c r="L37" i="1"/>
  <c r="M25" i="1"/>
  <c r="M33" i="1"/>
  <c r="L22" i="1"/>
  <c r="L30" i="1"/>
  <c r="L19" i="1"/>
  <c r="M20" i="1"/>
  <c r="M28" i="1"/>
  <c r="M36" i="1"/>
  <c r="L25" i="1"/>
  <c r="L33" i="1"/>
  <c r="M21" i="1"/>
  <c r="M29" i="1"/>
  <c r="M37" i="1"/>
  <c r="L26" i="1"/>
  <c r="L34" i="1"/>
  <c r="J20" i="1"/>
  <c r="J24" i="1"/>
  <c r="J28" i="1"/>
  <c r="J32" i="1"/>
  <c r="J36" i="1"/>
  <c r="I21" i="1"/>
  <c r="I25" i="1"/>
  <c r="I29" i="1"/>
  <c r="I33" i="1"/>
  <c r="I37" i="1"/>
  <c r="J21" i="1"/>
  <c r="J25" i="1"/>
  <c r="J29" i="1"/>
  <c r="J33" i="1"/>
  <c r="J37" i="1"/>
  <c r="I22" i="1"/>
  <c r="I26" i="1"/>
  <c r="I30" i="1"/>
  <c r="I34" i="1"/>
  <c r="I19" i="1"/>
  <c r="J26" i="1"/>
  <c r="J34" i="1"/>
  <c r="I23" i="1"/>
  <c r="I31" i="1"/>
  <c r="J27" i="1"/>
  <c r="J35" i="1"/>
  <c r="I24" i="1"/>
  <c r="I32" i="1"/>
  <c r="J22" i="1"/>
  <c r="J30" i="1"/>
  <c r="J19" i="1"/>
  <c r="I27" i="1"/>
  <c r="I35" i="1"/>
  <c r="J23" i="1"/>
  <c r="J31" i="1"/>
  <c r="I20" i="1"/>
  <c r="I28" i="1"/>
  <c r="I36" i="1"/>
  <c r="M4" i="1" l="1"/>
  <c r="I11" i="1" l="1"/>
  <c r="G22" i="1" l="1"/>
  <c r="G26" i="1"/>
  <c r="G30" i="1"/>
  <c r="G34" i="1"/>
  <c r="G19" i="1"/>
  <c r="F22" i="1"/>
  <c r="F26" i="1"/>
  <c r="F30" i="1"/>
  <c r="F34" i="1"/>
  <c r="G23" i="1"/>
  <c r="G27" i="1"/>
  <c r="G31" i="1"/>
  <c r="G35" i="1"/>
  <c r="F19" i="1"/>
  <c r="F23" i="1"/>
  <c r="F27" i="1"/>
  <c r="F31" i="1"/>
  <c r="F35" i="1"/>
  <c r="G20" i="1"/>
  <c r="G28" i="1"/>
  <c r="G36" i="1"/>
  <c r="F24" i="1"/>
  <c r="F32" i="1"/>
  <c r="G21" i="1"/>
  <c r="G29" i="1"/>
  <c r="G37" i="1"/>
  <c r="F25" i="1"/>
  <c r="F33" i="1"/>
  <c r="G24" i="1"/>
  <c r="G32" i="1"/>
  <c r="F37" i="1"/>
  <c r="F28" i="1"/>
  <c r="F36" i="1"/>
  <c r="G25" i="1"/>
  <c r="G33" i="1"/>
  <c r="F21" i="1"/>
  <c r="F29" i="1"/>
  <c r="F20" i="1"/>
  <c r="C141" i="1"/>
  <c r="C125" i="1"/>
  <c r="C109" i="1"/>
  <c r="C93" i="1"/>
  <c r="C82" i="1"/>
  <c r="C24" i="1"/>
  <c r="C139" i="1"/>
  <c r="C129" i="1"/>
  <c r="C123" i="1"/>
  <c r="C113" i="1"/>
  <c r="C102" i="1"/>
  <c r="C91" i="1"/>
  <c r="C81" i="1"/>
  <c r="C75" i="1"/>
  <c r="C65" i="1"/>
  <c r="C54" i="1"/>
  <c r="C43" i="1"/>
  <c r="C38" i="1"/>
  <c r="D134" i="1"/>
  <c r="D118" i="1"/>
  <c r="D102" i="1"/>
  <c r="D86" i="1"/>
  <c r="C28" i="1"/>
  <c r="C23" i="1"/>
  <c r="C143" i="1"/>
  <c r="C138" i="1"/>
  <c r="C133" i="1"/>
  <c r="C127" i="1"/>
  <c r="C122" i="1"/>
  <c r="C117" i="1"/>
  <c r="C111" i="1"/>
  <c r="C106" i="1"/>
  <c r="C101" i="1"/>
  <c r="C95" i="1"/>
  <c r="C90" i="1"/>
  <c r="C85" i="1"/>
  <c r="C79" i="1"/>
  <c r="C74" i="1"/>
  <c r="C69" i="1"/>
  <c r="C63" i="1"/>
  <c r="C58" i="1"/>
  <c r="C53" i="1"/>
  <c r="C47" i="1"/>
  <c r="C42" i="1"/>
  <c r="C37" i="1"/>
  <c r="D19" i="1"/>
  <c r="D130" i="1"/>
  <c r="D114" i="1"/>
  <c r="D98" i="1"/>
  <c r="D82" i="1"/>
  <c r="C27" i="1"/>
  <c r="C21" i="1"/>
  <c r="C142" i="1"/>
  <c r="C137" i="1"/>
  <c r="C131" i="1"/>
  <c r="C126" i="1"/>
  <c r="C121" i="1"/>
  <c r="C115" i="1"/>
  <c r="C110" i="1"/>
  <c r="C105" i="1"/>
  <c r="C99" i="1"/>
  <c r="C94" i="1"/>
  <c r="C89" i="1"/>
  <c r="C83" i="1"/>
  <c r="C78" i="1"/>
  <c r="C73" i="1"/>
  <c r="C67" i="1"/>
  <c r="C62" i="1"/>
  <c r="C57" i="1"/>
  <c r="C51" i="1"/>
  <c r="C46" i="1"/>
  <c r="C41" i="1"/>
  <c r="C34" i="1"/>
  <c r="D142" i="1"/>
  <c r="D126" i="1"/>
  <c r="D110" i="1"/>
  <c r="D94" i="1"/>
  <c r="D78" i="1"/>
  <c r="C25" i="1"/>
  <c r="C135" i="1"/>
  <c r="C119" i="1"/>
  <c r="C103" i="1"/>
  <c r="C87" i="1"/>
  <c r="C77" i="1"/>
  <c r="C71" i="1"/>
  <c r="C66" i="1"/>
  <c r="C61" i="1"/>
  <c r="C55" i="1"/>
  <c r="C50" i="1"/>
  <c r="C45" i="1"/>
  <c r="C39" i="1"/>
  <c r="C33" i="1"/>
  <c r="D138" i="1"/>
  <c r="D122" i="1"/>
  <c r="D106" i="1"/>
  <c r="D90" i="1"/>
  <c r="D74" i="1"/>
  <c r="C19" i="1"/>
  <c r="C20" i="1"/>
  <c r="C130" i="1"/>
  <c r="C114" i="1"/>
  <c r="C98" i="1"/>
  <c r="C29" i="1"/>
  <c r="C145" i="1"/>
  <c r="C134" i="1"/>
  <c r="C118" i="1"/>
  <c r="C107" i="1"/>
  <c r="C97" i="1"/>
  <c r="C86" i="1"/>
  <c r="C70" i="1"/>
  <c r="C59" i="1"/>
  <c r="C49" i="1"/>
  <c r="C30" i="1"/>
  <c r="D70" i="1"/>
  <c r="C26" i="1"/>
  <c r="C22" i="1"/>
  <c r="C144" i="1"/>
  <c r="C140" i="1"/>
  <c r="C136" i="1"/>
  <c r="C132" i="1"/>
  <c r="C128" i="1"/>
  <c r="C124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D145" i="1"/>
  <c r="D141" i="1"/>
  <c r="D137" i="1"/>
  <c r="D133" i="1"/>
  <c r="D129" i="1"/>
  <c r="D125" i="1"/>
  <c r="D121" i="1"/>
  <c r="D117" i="1"/>
  <c r="D113" i="1"/>
  <c r="D109" i="1"/>
  <c r="D105" i="1"/>
  <c r="D101" i="1"/>
  <c r="D97" i="1"/>
  <c r="D93" i="1"/>
  <c r="D89" i="1"/>
  <c r="D85" i="1"/>
  <c r="D81" i="1"/>
  <c r="D77" i="1"/>
  <c r="D73" i="1"/>
  <c r="D69" i="1"/>
  <c r="D65" i="1"/>
  <c r="D61" i="1"/>
  <c r="D57" i="1"/>
  <c r="D53" i="1"/>
  <c r="D49" i="1"/>
  <c r="D45" i="1"/>
  <c r="D41" i="1"/>
  <c r="D37" i="1"/>
  <c r="D33" i="1"/>
  <c r="D29" i="1"/>
  <c r="D25" i="1"/>
  <c r="D21" i="1"/>
  <c r="C35" i="1"/>
  <c r="C31" i="1"/>
  <c r="D144" i="1"/>
  <c r="D140" i="1"/>
  <c r="D136" i="1"/>
  <c r="D132" i="1"/>
  <c r="D128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43" i="1"/>
  <c r="D139" i="1"/>
  <c r="D135" i="1"/>
  <c r="D131" i="1"/>
  <c r="D12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D35" i="1"/>
  <c r="D31" i="1"/>
  <c r="D27" i="1"/>
  <c r="D23" i="1"/>
  <c r="D66" i="1"/>
  <c r="D62" i="1"/>
  <c r="D58" i="1"/>
  <c r="D54" i="1"/>
  <c r="D50" i="1"/>
  <c r="D46" i="1"/>
  <c r="D42" i="1"/>
  <c r="D38" i="1"/>
  <c r="D34" i="1"/>
  <c r="D30" i="1"/>
  <c r="D26" i="1"/>
  <c r="D22" i="1"/>
</calcChain>
</file>

<file path=xl/sharedStrings.xml><?xml version="1.0" encoding="utf-8"?>
<sst xmlns="http://schemas.openxmlformats.org/spreadsheetml/2006/main" count="45" uniqueCount="35">
  <si>
    <t xml:space="preserve">x </t>
    <phoneticPr fontId="2"/>
  </si>
  <si>
    <t xml:space="preserve">y </t>
    <phoneticPr fontId="2"/>
  </si>
  <si>
    <t>y</t>
    <phoneticPr fontId="2"/>
  </si>
  <si>
    <t>x</t>
    <phoneticPr fontId="2"/>
  </si>
  <si>
    <t>m</t>
    <phoneticPr fontId="2"/>
  </si>
  <si>
    <t>z</t>
    <phoneticPr fontId="2"/>
  </si>
  <si>
    <t>インボリュート曲線</t>
    <rPh sb="7" eb="9">
      <t>キョクセン</t>
    </rPh>
    <phoneticPr fontId="2"/>
  </si>
  <si>
    <t>基礎円</t>
    <rPh sb="0" eb="2">
      <t>キソ</t>
    </rPh>
    <rPh sb="2" eb="3">
      <t>エン</t>
    </rPh>
    <phoneticPr fontId="2"/>
  </si>
  <si>
    <t>歯底円</t>
    <rPh sb="0" eb="1">
      <t>ハ</t>
    </rPh>
    <rPh sb="1" eb="2">
      <t>ソコ</t>
    </rPh>
    <rPh sb="2" eb="3">
      <t>エン</t>
    </rPh>
    <phoneticPr fontId="2"/>
  </si>
  <si>
    <t>df</t>
    <phoneticPr fontId="2"/>
  </si>
  <si>
    <t>da</t>
    <phoneticPr fontId="2"/>
  </si>
  <si>
    <t>歯先円</t>
    <rPh sb="0" eb="1">
      <t>ハ</t>
    </rPh>
    <rPh sb="1" eb="2">
      <t>サキ</t>
    </rPh>
    <rPh sb="2" eb="3">
      <t>エン</t>
    </rPh>
    <phoneticPr fontId="2"/>
  </si>
  <si>
    <t>インボリュート曲線</t>
    <rPh sb="7" eb="9">
      <t>キョクセン</t>
    </rPh>
    <phoneticPr fontId="2"/>
  </si>
  <si>
    <t>d</t>
    <phoneticPr fontId="2"/>
  </si>
  <si>
    <t>db</t>
    <phoneticPr fontId="2"/>
  </si>
  <si>
    <t>モジュール</t>
    <phoneticPr fontId="2"/>
  </si>
  <si>
    <t>歯数</t>
    <rPh sb="0" eb="2">
      <t>ハスウ</t>
    </rPh>
    <phoneticPr fontId="2"/>
  </si>
  <si>
    <t>db/2</t>
    <phoneticPr fontId="2"/>
  </si>
  <si>
    <t>df/2</t>
    <phoneticPr fontId="2"/>
  </si>
  <si>
    <t>da/2</t>
    <phoneticPr fontId="2"/>
  </si>
  <si>
    <t>d/2</t>
    <phoneticPr fontId="2"/>
  </si>
  <si>
    <t>（ピッチ円からの距離）</t>
    <rPh sb="4" eb="5">
      <t>エン</t>
    </rPh>
    <rPh sb="8" eb="10">
      <t>キョリ</t>
    </rPh>
    <phoneticPr fontId="2"/>
  </si>
  <si>
    <t>q</t>
    <phoneticPr fontId="2"/>
  </si>
  <si>
    <r>
      <t>基礎円直径：db = mzcos</t>
    </r>
    <r>
      <rPr>
        <i/>
        <sz val="11"/>
        <rFont val="Symbol"/>
        <family val="1"/>
        <charset val="2"/>
      </rPr>
      <t>q</t>
    </r>
    <rPh sb="0" eb="2">
      <t>キソ</t>
    </rPh>
    <rPh sb="2" eb="3">
      <t>エン</t>
    </rPh>
    <rPh sb="3" eb="5">
      <t>チョッケイ</t>
    </rPh>
    <phoneticPr fontId="2"/>
  </si>
  <si>
    <t>歯底円直径：df = m(z-2.5)</t>
    <rPh sb="0" eb="1">
      <t>ハ</t>
    </rPh>
    <rPh sb="1" eb="2">
      <t>ソコ</t>
    </rPh>
    <rPh sb="2" eb="3">
      <t>エン</t>
    </rPh>
    <rPh sb="3" eb="5">
      <t>チョッケイ</t>
    </rPh>
    <phoneticPr fontId="2"/>
  </si>
  <si>
    <t>歯先円直径：da = m(z+2)</t>
    <rPh sb="0" eb="1">
      <t>ハ</t>
    </rPh>
    <rPh sb="1" eb="2">
      <t>サキ</t>
    </rPh>
    <rPh sb="2" eb="3">
      <t>エン</t>
    </rPh>
    <rPh sb="3" eb="5">
      <t>チョッケイ</t>
    </rPh>
    <phoneticPr fontId="2"/>
  </si>
  <si>
    <t>基準円直径：d = mz</t>
    <rPh sb="0" eb="2">
      <t>キジュン</t>
    </rPh>
    <rPh sb="2" eb="3">
      <t>エン</t>
    </rPh>
    <rPh sb="3" eb="5">
      <t>チョッケイ</t>
    </rPh>
    <phoneticPr fontId="2"/>
  </si>
  <si>
    <t>基準円</t>
    <rPh sb="0" eb="2">
      <t>キジュン</t>
    </rPh>
    <rPh sb="2" eb="3">
      <t>エン</t>
    </rPh>
    <phoneticPr fontId="2"/>
  </si>
  <si>
    <t>基礎円半径</t>
    <rPh sb="0" eb="2">
      <t>キソ</t>
    </rPh>
    <rPh sb="2" eb="3">
      <t>エン</t>
    </rPh>
    <rPh sb="3" eb="5">
      <t>ハンケイ</t>
    </rPh>
    <phoneticPr fontId="2"/>
  </si>
  <si>
    <t>歯底円半径</t>
    <rPh sb="0" eb="1">
      <t>ハ</t>
    </rPh>
    <rPh sb="1" eb="2">
      <t>ソコ</t>
    </rPh>
    <rPh sb="2" eb="3">
      <t>エン</t>
    </rPh>
    <rPh sb="3" eb="5">
      <t>ハンケイ</t>
    </rPh>
    <phoneticPr fontId="2"/>
  </si>
  <si>
    <t>歯先円半径</t>
    <rPh sb="0" eb="1">
      <t>ハ</t>
    </rPh>
    <rPh sb="1" eb="2">
      <t>サキ</t>
    </rPh>
    <rPh sb="2" eb="3">
      <t>エン</t>
    </rPh>
    <rPh sb="3" eb="5">
      <t>ハンケイ</t>
    </rPh>
    <phoneticPr fontId="2"/>
  </si>
  <si>
    <t>基準円半径</t>
    <rPh sb="0" eb="2">
      <t>キジュン</t>
    </rPh>
    <rPh sb="2" eb="3">
      <t>エン</t>
    </rPh>
    <rPh sb="3" eb="5">
      <t>ハンケイ</t>
    </rPh>
    <phoneticPr fontId="2"/>
  </si>
  <si>
    <r>
      <t>x =(cos</t>
    </r>
    <r>
      <rPr>
        <i/>
        <sz val="12"/>
        <rFont val="Symbol"/>
        <family val="1"/>
        <charset val="2"/>
      </rPr>
      <t>q</t>
    </r>
    <r>
      <rPr>
        <sz val="12"/>
        <rFont val="ＭＳ Ｐゴシック"/>
        <family val="3"/>
        <charset val="128"/>
      </rPr>
      <t>+</t>
    </r>
    <r>
      <rPr>
        <i/>
        <sz val="12"/>
        <rFont val="Symbol"/>
        <family val="1"/>
        <charset val="2"/>
      </rPr>
      <t>q</t>
    </r>
    <r>
      <rPr>
        <sz val="12"/>
        <rFont val="ＭＳ Ｐゴシック"/>
        <family val="3"/>
        <charset val="128"/>
      </rPr>
      <t>sin</t>
    </r>
    <r>
      <rPr>
        <i/>
        <sz val="12"/>
        <rFont val="Symbol"/>
        <family val="1"/>
        <charset val="2"/>
      </rPr>
      <t>q</t>
    </r>
    <r>
      <rPr>
        <sz val="12"/>
        <rFont val="ＭＳ Ｐゴシック"/>
        <family val="3"/>
        <charset val="128"/>
      </rPr>
      <t>)*(db/2)</t>
    </r>
    <phoneticPr fontId="2"/>
  </si>
  <si>
    <r>
      <t>y =(sin</t>
    </r>
    <r>
      <rPr>
        <i/>
        <sz val="12"/>
        <rFont val="Symbol"/>
        <family val="1"/>
        <charset val="2"/>
      </rPr>
      <t>q</t>
    </r>
    <r>
      <rPr>
        <sz val="12"/>
        <rFont val="ＭＳ Ｐゴシック"/>
        <family val="3"/>
        <charset val="128"/>
      </rPr>
      <t>-</t>
    </r>
    <r>
      <rPr>
        <i/>
        <sz val="12"/>
        <rFont val="Symbol"/>
        <family val="1"/>
        <charset val="2"/>
      </rPr>
      <t>q</t>
    </r>
    <r>
      <rPr>
        <sz val="12"/>
        <rFont val="ＭＳ Ｐゴシック"/>
        <family val="3"/>
        <charset val="128"/>
      </rPr>
      <t>cos</t>
    </r>
    <r>
      <rPr>
        <i/>
        <sz val="12"/>
        <rFont val="Symbol"/>
        <family val="1"/>
        <charset val="2"/>
      </rPr>
      <t>q</t>
    </r>
    <r>
      <rPr>
        <sz val="12"/>
        <rFont val="ＭＳ Ｐゴシック"/>
        <family val="3"/>
        <charset val="128"/>
      </rPr>
      <t>)*(db/2)</t>
    </r>
    <phoneticPr fontId="2"/>
  </si>
  <si>
    <r>
      <t>歯厚（</t>
    </r>
    <r>
      <rPr>
        <sz val="11"/>
        <rFont val="Symbol"/>
        <family val="1"/>
        <charset val="2"/>
      </rPr>
      <t>p</t>
    </r>
    <r>
      <rPr>
        <sz val="11"/>
        <rFont val="ＭＳ Ｐゴシック"/>
        <family val="3"/>
        <charset val="128"/>
      </rPr>
      <t>m/2）</t>
    </r>
    <rPh sb="0" eb="1">
      <t>ハ</t>
    </rPh>
    <rPh sb="1" eb="2">
      <t>アツシ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</si>
</sst>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Symbol"/>
      <family val="1"/>
      <charset val="2"/>
    </font>
    <font>
      <sz val="12"/>
      <name val="ＭＳ Ｐゴシック"/>
      <family val="3"/>
      <charset val="128"/>
    </font>
    <font>
      <i/>
      <sz val="12"/>
      <name val="Symbol"/>
      <family val="1"/>
      <charset val="2"/>
    </font>
    <font>
      <sz val="1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1" applyAlignment="1" applyProtection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0" xfId="0" applyFont="1" applyBorder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'インボリュート曲線(16)'!$E$17</c:f>
              <c:strCache>
                <c:ptCount val="1"/>
                <c:pt idx="0">
                  <c:v>基礎円</c:v>
                </c:pt>
              </c:strCache>
            </c:strRef>
          </c:tx>
          <c:marker>
            <c:symbol val="none"/>
          </c:marker>
          <c:xVal>
            <c:numRef>
              <c:f>'インボリュート曲線(16)'!$F$19:$F$37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xVal>
          <c:yVal>
            <c:numRef>
              <c:f>'インボリュート曲線(16)'!$G$19:$G$37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3D-4827-83E9-DB9905FF9509}"/>
            </c:ext>
          </c:extLst>
        </c:ser>
        <c:ser>
          <c:idx val="1"/>
          <c:order val="1"/>
          <c:tx>
            <c:strRef>
              <c:f>'インボリュート曲線(16)'!$B$17</c:f>
              <c:strCache>
                <c:ptCount val="1"/>
                <c:pt idx="0">
                  <c:v>インボリュート曲線</c:v>
                </c:pt>
              </c:strCache>
            </c:strRef>
          </c:tx>
          <c:marker>
            <c:symbol val="none"/>
          </c:marker>
          <c:xVal>
            <c:numRef>
              <c:f>'インボリュート曲線(16)'!$C$19:$C$68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xVal>
          <c:yVal>
            <c:numRef>
              <c:f>'インボリュート曲線(16)'!$D$19:$D$68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3D-4827-83E9-DB9905FF9509}"/>
            </c:ext>
          </c:extLst>
        </c:ser>
        <c:ser>
          <c:idx val="2"/>
          <c:order val="2"/>
          <c:tx>
            <c:strRef>
              <c:f>'インボリュート曲線(16)'!$H$17</c:f>
              <c:strCache>
                <c:ptCount val="1"/>
                <c:pt idx="0">
                  <c:v>歯底円</c:v>
                </c:pt>
              </c:strCache>
            </c:strRef>
          </c:tx>
          <c:marker>
            <c:symbol val="none"/>
          </c:marker>
          <c:xVal>
            <c:numRef>
              <c:f>'インボリュート曲線(16)'!$I$19:$I$37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xVal>
          <c:yVal>
            <c:numRef>
              <c:f>'インボリュート曲線(16)'!$J$19:$J$37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D3D-4827-83E9-DB9905FF9509}"/>
            </c:ext>
          </c:extLst>
        </c:ser>
        <c:ser>
          <c:idx val="3"/>
          <c:order val="3"/>
          <c:tx>
            <c:strRef>
              <c:f>'インボリュート曲線(16)'!$K$17</c:f>
              <c:strCache>
                <c:ptCount val="1"/>
                <c:pt idx="0">
                  <c:v>歯先円</c:v>
                </c:pt>
              </c:strCache>
            </c:strRef>
          </c:tx>
          <c:marker>
            <c:symbol val="none"/>
          </c:marker>
          <c:xVal>
            <c:numRef>
              <c:f>'インボリュート曲線(16)'!$L$19:$L$37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xVal>
          <c:yVal>
            <c:numRef>
              <c:f>'インボリュート曲線(16)'!$M$19:$M$37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D3D-4827-83E9-DB9905FF9509}"/>
            </c:ext>
          </c:extLst>
        </c:ser>
        <c:ser>
          <c:idx val="4"/>
          <c:order val="4"/>
          <c:tx>
            <c:strRef>
              <c:f>'インボリュート曲線(16)'!$N$17</c:f>
              <c:strCache>
                <c:ptCount val="1"/>
                <c:pt idx="0">
                  <c:v>基準円</c:v>
                </c:pt>
              </c:strCache>
            </c:strRef>
          </c:tx>
          <c:marker>
            <c:symbol val="none"/>
          </c:marker>
          <c:xVal>
            <c:numRef>
              <c:f>'インボリュート曲線(16)'!$O$19:$O$37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xVal>
          <c:yVal>
            <c:numRef>
              <c:f>'インボリュート曲線(16)'!$P$19:$P$37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D3D-4827-83E9-DB9905FF9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885056"/>
        <c:axId val="121886592"/>
      </c:scatterChart>
      <c:valAx>
        <c:axId val="12188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886592"/>
        <c:crosses val="autoZero"/>
        <c:crossBetween val="midCat"/>
      </c:valAx>
      <c:valAx>
        <c:axId val="12188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8850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380999</xdr:colOff>
      <xdr:row>16</xdr:row>
      <xdr:rowOff>152400</xdr:rowOff>
    </xdr:from>
    <xdr:to>
      <xdr:col>23</xdr:col>
      <xdr:colOff>609600</xdr:colOff>
      <xdr:row>42</xdr:row>
      <xdr:rowOff>161923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5"/>
  <sheetViews>
    <sheetView showGridLines="0" tabSelected="1" zoomScale="115" zoomScaleNormal="115" workbookViewId="0">
      <selection activeCell="M10" sqref="M10"/>
    </sheetView>
  </sheetViews>
  <sheetFormatPr defaultRowHeight="13.5" x14ac:dyDescent="0.15"/>
  <cols>
    <col min="5" max="5" width="9" customWidth="1"/>
  </cols>
  <sheetData>
    <row r="1" spans="2:13" x14ac:dyDescent="0.15">
      <c r="F1" s="1"/>
      <c r="G1" s="1"/>
      <c r="H1" s="1"/>
      <c r="I1" s="1"/>
    </row>
    <row r="2" spans="2:13" x14ac:dyDescent="0.15">
      <c r="B2" s="8" t="s">
        <v>12</v>
      </c>
      <c r="F2" s="2"/>
      <c r="G2" s="1"/>
      <c r="H2" s="1"/>
      <c r="I2" s="1"/>
    </row>
    <row r="3" spans="2:13" ht="14.25" thickBot="1" x14ac:dyDescent="0.2">
      <c r="B3" s="1"/>
      <c r="F3" s="1"/>
      <c r="G3" s="1"/>
      <c r="H3" s="1"/>
      <c r="I3" s="1"/>
    </row>
    <row r="4" spans="2:13" ht="16.5" thickBot="1" x14ac:dyDescent="0.2">
      <c r="B4" s="20" t="s">
        <v>32</v>
      </c>
      <c r="E4" t="s">
        <v>15</v>
      </c>
      <c r="F4" s="1"/>
      <c r="G4" s="1"/>
      <c r="H4" s="19" t="s">
        <v>4</v>
      </c>
      <c r="I4" s="16"/>
      <c r="K4" t="s">
        <v>34</v>
      </c>
      <c r="M4">
        <f>(PI()*I4)/2</f>
        <v>0</v>
      </c>
    </row>
    <row r="5" spans="2:13" ht="16.5" thickBot="1" x14ac:dyDescent="0.2">
      <c r="B5" s="20" t="s">
        <v>33</v>
      </c>
      <c r="E5" t="s">
        <v>16</v>
      </c>
      <c r="F5" s="1"/>
      <c r="G5" s="1"/>
      <c r="H5" s="19" t="s">
        <v>5</v>
      </c>
      <c r="I5" s="17"/>
      <c r="K5" t="s">
        <v>21</v>
      </c>
    </row>
    <row r="6" spans="2:13" ht="15" x14ac:dyDescent="0.15">
      <c r="E6" t="s">
        <v>23</v>
      </c>
      <c r="F6" s="1"/>
      <c r="G6" s="1"/>
      <c r="H6" s="19" t="s">
        <v>14</v>
      </c>
      <c r="I6" s="1">
        <f>(COS(RADIANS(20))*I4*I5)</f>
        <v>0</v>
      </c>
    </row>
    <row r="7" spans="2:13" x14ac:dyDescent="0.15">
      <c r="E7" t="s">
        <v>24</v>
      </c>
      <c r="F7" s="1"/>
      <c r="G7" s="1"/>
      <c r="H7" s="19" t="s">
        <v>9</v>
      </c>
      <c r="I7" s="1">
        <f>I4*(I5-2.5)</f>
        <v>0</v>
      </c>
    </row>
    <row r="8" spans="2:13" x14ac:dyDescent="0.15">
      <c r="E8" t="s">
        <v>25</v>
      </c>
      <c r="F8" s="1"/>
      <c r="G8" s="1"/>
      <c r="H8" s="19" t="s">
        <v>10</v>
      </c>
      <c r="I8" s="1">
        <f>I4*(I5+2)</f>
        <v>0</v>
      </c>
    </row>
    <row r="9" spans="2:13" x14ac:dyDescent="0.15">
      <c r="E9" t="s">
        <v>26</v>
      </c>
      <c r="F9" s="1"/>
      <c r="G9" s="1"/>
      <c r="H9" s="19" t="s">
        <v>13</v>
      </c>
      <c r="I9" s="1">
        <f>I4*I5</f>
        <v>0</v>
      </c>
    </row>
    <row r="10" spans="2:13" ht="14.25" thickBot="1" x14ac:dyDescent="0.2">
      <c r="F10" s="1"/>
      <c r="G10" s="1"/>
      <c r="H10" s="19"/>
      <c r="I10" s="1"/>
    </row>
    <row r="11" spans="2:13" ht="14.25" thickBot="1" x14ac:dyDescent="0.2">
      <c r="B11" s="1"/>
      <c r="E11" t="s">
        <v>28</v>
      </c>
      <c r="F11" s="1"/>
      <c r="G11" s="1"/>
      <c r="H11" s="19" t="s">
        <v>17</v>
      </c>
      <c r="I11" s="10">
        <f>(COS(RADIANS(20))*I4*I5)/2</f>
        <v>0</v>
      </c>
    </row>
    <row r="12" spans="2:13" ht="14.25" thickBot="1" x14ac:dyDescent="0.2">
      <c r="B12" s="1"/>
      <c r="E12" t="s">
        <v>29</v>
      </c>
      <c r="F12" s="1"/>
      <c r="G12" s="1"/>
      <c r="H12" s="19" t="s">
        <v>18</v>
      </c>
      <c r="I12" s="10">
        <f>(I4*(I5-2.5))/2</f>
        <v>0</v>
      </c>
    </row>
    <row r="13" spans="2:13" ht="14.25" thickBot="1" x14ac:dyDescent="0.2">
      <c r="B13" s="1"/>
      <c r="E13" t="s">
        <v>30</v>
      </c>
      <c r="F13" s="1"/>
      <c r="G13" s="1"/>
      <c r="H13" s="19" t="s">
        <v>19</v>
      </c>
      <c r="I13" s="10">
        <f>(I4*(I5+2))/2</f>
        <v>0</v>
      </c>
    </row>
    <row r="14" spans="2:13" ht="14.25" thickBot="1" x14ac:dyDescent="0.2">
      <c r="B14" s="1"/>
      <c r="E14" t="s">
        <v>31</v>
      </c>
      <c r="F14" s="1"/>
      <c r="G14" s="1"/>
      <c r="H14" s="19" t="s">
        <v>20</v>
      </c>
      <c r="I14" s="9">
        <f>(I4*I5)/2</f>
        <v>0</v>
      </c>
    </row>
    <row r="15" spans="2:13" x14ac:dyDescent="0.15">
      <c r="B15" s="1"/>
      <c r="F15" s="1"/>
      <c r="G15" s="1"/>
      <c r="H15" s="1"/>
      <c r="I15" s="15"/>
    </row>
    <row r="16" spans="2:13" ht="14.25" thickBot="1" x14ac:dyDescent="0.2">
      <c r="B16" s="1"/>
      <c r="F16" s="1"/>
      <c r="G16" s="1"/>
      <c r="H16" s="1"/>
      <c r="I16" s="1"/>
    </row>
    <row r="17" spans="1:16" ht="14.25" thickBot="1" x14ac:dyDescent="0.2">
      <c r="B17" s="12" t="s">
        <v>6</v>
      </c>
      <c r="C17" s="13"/>
      <c r="E17" s="14" t="s">
        <v>7</v>
      </c>
      <c r="F17" s="1"/>
      <c r="G17" s="1"/>
      <c r="H17" s="10" t="s">
        <v>8</v>
      </c>
      <c r="I17" s="1"/>
      <c r="K17" s="10" t="s">
        <v>11</v>
      </c>
      <c r="L17" s="1"/>
      <c r="N17" s="10" t="s">
        <v>27</v>
      </c>
      <c r="O17" s="1"/>
    </row>
    <row r="18" spans="1:16" ht="15" x14ac:dyDescent="0.15">
      <c r="B18" s="18" t="s">
        <v>22</v>
      </c>
      <c r="C18" s="11" t="s">
        <v>0</v>
      </c>
      <c r="D18" s="4" t="s">
        <v>1</v>
      </c>
      <c r="E18" s="18" t="s">
        <v>22</v>
      </c>
      <c r="F18" s="3" t="s">
        <v>3</v>
      </c>
      <c r="G18" s="3" t="s">
        <v>2</v>
      </c>
      <c r="H18" s="18" t="s">
        <v>22</v>
      </c>
      <c r="I18" s="3" t="s">
        <v>3</v>
      </c>
      <c r="J18" s="3" t="s">
        <v>2</v>
      </c>
      <c r="K18" s="18" t="s">
        <v>22</v>
      </c>
      <c r="L18" s="3" t="s">
        <v>3</v>
      </c>
      <c r="M18" s="3" t="s">
        <v>2</v>
      </c>
      <c r="N18" s="18" t="s">
        <v>22</v>
      </c>
      <c r="O18" s="3" t="s">
        <v>3</v>
      </c>
      <c r="P18" s="3" t="s">
        <v>2</v>
      </c>
    </row>
    <row r="19" spans="1:16" x14ac:dyDescent="0.15">
      <c r="A19">
        <v>1</v>
      </c>
      <c r="B19" s="5">
        <v>0</v>
      </c>
      <c r="C19" s="6">
        <f>(COS(B19)+B19*SIN(B19))*$I$11</f>
        <v>0</v>
      </c>
      <c r="D19" s="6">
        <f>(SIN(B19)-B19*COS(B19))*$I$11</f>
        <v>0</v>
      </c>
      <c r="E19" s="7">
        <v>0</v>
      </c>
      <c r="F19" s="6">
        <f>COS(RADIANS(E19))*$I$11</f>
        <v>0</v>
      </c>
      <c r="G19" s="6">
        <f t="shared" ref="G19:G37" si="0">SIN(RADIANS(E19))*$I$11</f>
        <v>0</v>
      </c>
      <c r="H19" s="7">
        <v>0</v>
      </c>
      <c r="I19" s="6">
        <f>COS(RADIANS(H19))*$I$12</f>
        <v>0</v>
      </c>
      <c r="J19" s="6">
        <f>SIN(RADIANS(H19))*$I$12</f>
        <v>0</v>
      </c>
      <c r="K19" s="7">
        <v>0</v>
      </c>
      <c r="L19" s="6">
        <f>COS(RADIANS(K19))*$I$13</f>
        <v>0</v>
      </c>
      <c r="M19" s="6">
        <f>SIN(RADIANS(K19))*$I$13</f>
        <v>0</v>
      </c>
      <c r="N19" s="7">
        <v>0</v>
      </c>
      <c r="O19" s="6">
        <f>COS(RADIANS(N19))*$I$14</f>
        <v>0</v>
      </c>
      <c r="P19" s="6">
        <f>SIN(RADIANS(N19))*$I$14</f>
        <v>0</v>
      </c>
    </row>
    <row r="20" spans="1:16" x14ac:dyDescent="0.15">
      <c r="A20">
        <v>2</v>
      </c>
      <c r="B20" s="7">
        <v>0.05</v>
      </c>
      <c r="C20" s="6">
        <f t="shared" ref="C20:C83" si="1">(COS(B20)+B20*SIN(B20))*$I$11</f>
        <v>0</v>
      </c>
      <c r="D20" s="6">
        <f t="shared" ref="D20:D83" si="2">(SIN(B20)-B20*COS(B20))*$I$11</f>
        <v>0</v>
      </c>
      <c r="E20" s="7">
        <v>20</v>
      </c>
      <c r="F20" s="6">
        <f>COS(RADIANS(E20))*$I$11</f>
        <v>0</v>
      </c>
      <c r="G20" s="6">
        <f t="shared" si="0"/>
        <v>0</v>
      </c>
      <c r="H20" s="7">
        <v>20</v>
      </c>
      <c r="I20" s="6">
        <f t="shared" ref="I20:I37" si="3">COS(RADIANS(H20))*$I$12</f>
        <v>0</v>
      </c>
      <c r="J20" s="6">
        <f t="shared" ref="J20:J37" si="4">SIN(RADIANS(H20))*$I$12</f>
        <v>0</v>
      </c>
      <c r="K20" s="7">
        <v>20</v>
      </c>
      <c r="L20" s="6">
        <f t="shared" ref="L20:L37" si="5">COS(RADIANS(K20))*$I$13</f>
        <v>0</v>
      </c>
      <c r="M20" s="6">
        <f t="shared" ref="M20:M37" si="6">SIN(RADIANS(K20))*$I$13</f>
        <v>0</v>
      </c>
      <c r="N20" s="7">
        <v>20</v>
      </c>
      <c r="O20" s="6">
        <f t="shared" ref="O20:O37" si="7">COS(RADIANS(N20))*$I$14</f>
        <v>0</v>
      </c>
      <c r="P20" s="6">
        <f t="shared" ref="P20:P37" si="8">SIN(RADIANS(N20))*$I$14</f>
        <v>0</v>
      </c>
    </row>
    <row r="21" spans="1:16" x14ac:dyDescent="0.15">
      <c r="A21">
        <v>3</v>
      </c>
      <c r="B21" s="7">
        <v>0.1</v>
      </c>
      <c r="C21" s="6">
        <f t="shared" si="1"/>
        <v>0</v>
      </c>
      <c r="D21" s="6">
        <f t="shared" si="2"/>
        <v>0</v>
      </c>
      <c r="E21" s="7">
        <v>40</v>
      </c>
      <c r="F21" s="6">
        <f t="shared" ref="F21:F37" si="9">COS(RADIANS(E21))*$I$11</f>
        <v>0</v>
      </c>
      <c r="G21" s="6">
        <f t="shared" si="0"/>
        <v>0</v>
      </c>
      <c r="H21" s="7">
        <v>40</v>
      </c>
      <c r="I21" s="6">
        <f t="shared" si="3"/>
        <v>0</v>
      </c>
      <c r="J21" s="6">
        <f t="shared" si="4"/>
        <v>0</v>
      </c>
      <c r="K21" s="7">
        <v>40</v>
      </c>
      <c r="L21" s="6">
        <f t="shared" si="5"/>
        <v>0</v>
      </c>
      <c r="M21" s="6">
        <f t="shared" si="6"/>
        <v>0</v>
      </c>
      <c r="N21" s="7">
        <v>40</v>
      </c>
      <c r="O21" s="6">
        <f t="shared" si="7"/>
        <v>0</v>
      </c>
      <c r="P21" s="6">
        <f t="shared" si="8"/>
        <v>0</v>
      </c>
    </row>
    <row r="22" spans="1:16" x14ac:dyDescent="0.15">
      <c r="A22">
        <v>4</v>
      </c>
      <c r="B22" s="7">
        <v>0.15</v>
      </c>
      <c r="C22" s="6">
        <f t="shared" si="1"/>
        <v>0</v>
      </c>
      <c r="D22" s="6">
        <f t="shared" si="2"/>
        <v>0</v>
      </c>
      <c r="E22" s="7">
        <v>60</v>
      </c>
      <c r="F22" s="6">
        <f t="shared" si="9"/>
        <v>0</v>
      </c>
      <c r="G22" s="6">
        <f t="shared" si="0"/>
        <v>0</v>
      </c>
      <c r="H22" s="7">
        <v>60</v>
      </c>
      <c r="I22" s="6">
        <f t="shared" si="3"/>
        <v>0</v>
      </c>
      <c r="J22" s="6">
        <f t="shared" si="4"/>
        <v>0</v>
      </c>
      <c r="K22" s="7">
        <v>60</v>
      </c>
      <c r="L22" s="6">
        <f t="shared" si="5"/>
        <v>0</v>
      </c>
      <c r="M22" s="6">
        <f t="shared" si="6"/>
        <v>0</v>
      </c>
      <c r="N22" s="7">
        <v>60</v>
      </c>
      <c r="O22" s="6">
        <f t="shared" si="7"/>
        <v>0</v>
      </c>
      <c r="P22" s="6">
        <f t="shared" si="8"/>
        <v>0</v>
      </c>
    </row>
    <row r="23" spans="1:16" x14ac:dyDescent="0.15">
      <c r="A23">
        <v>5</v>
      </c>
      <c r="B23" s="7">
        <v>0.2</v>
      </c>
      <c r="C23" s="6">
        <f t="shared" si="1"/>
        <v>0</v>
      </c>
      <c r="D23" s="6">
        <f t="shared" si="2"/>
        <v>0</v>
      </c>
      <c r="E23" s="7">
        <v>80</v>
      </c>
      <c r="F23" s="6">
        <f t="shared" si="9"/>
        <v>0</v>
      </c>
      <c r="G23" s="6">
        <f t="shared" si="0"/>
        <v>0</v>
      </c>
      <c r="H23" s="7">
        <v>80</v>
      </c>
      <c r="I23" s="6">
        <f t="shared" si="3"/>
        <v>0</v>
      </c>
      <c r="J23" s="6">
        <f t="shared" si="4"/>
        <v>0</v>
      </c>
      <c r="K23" s="7">
        <v>80</v>
      </c>
      <c r="L23" s="6">
        <f t="shared" si="5"/>
        <v>0</v>
      </c>
      <c r="M23" s="6">
        <f t="shared" si="6"/>
        <v>0</v>
      </c>
      <c r="N23" s="7">
        <v>80</v>
      </c>
      <c r="O23" s="6">
        <f t="shared" si="7"/>
        <v>0</v>
      </c>
      <c r="P23" s="6">
        <f t="shared" si="8"/>
        <v>0</v>
      </c>
    </row>
    <row r="24" spans="1:16" x14ac:dyDescent="0.15">
      <c r="A24">
        <v>6</v>
      </c>
      <c r="B24" s="7">
        <v>0.25</v>
      </c>
      <c r="C24" s="6">
        <f t="shared" si="1"/>
        <v>0</v>
      </c>
      <c r="D24" s="6">
        <f t="shared" si="2"/>
        <v>0</v>
      </c>
      <c r="E24" s="7">
        <v>100</v>
      </c>
      <c r="F24" s="6">
        <f t="shared" si="9"/>
        <v>0</v>
      </c>
      <c r="G24" s="6">
        <f t="shared" si="0"/>
        <v>0</v>
      </c>
      <c r="H24" s="7">
        <v>100</v>
      </c>
      <c r="I24" s="6">
        <f t="shared" si="3"/>
        <v>0</v>
      </c>
      <c r="J24" s="6">
        <f t="shared" si="4"/>
        <v>0</v>
      </c>
      <c r="K24" s="7">
        <v>100</v>
      </c>
      <c r="L24" s="6">
        <f t="shared" si="5"/>
        <v>0</v>
      </c>
      <c r="M24" s="6">
        <f t="shared" si="6"/>
        <v>0</v>
      </c>
      <c r="N24" s="7">
        <v>100</v>
      </c>
      <c r="O24" s="6">
        <f t="shared" si="7"/>
        <v>0</v>
      </c>
      <c r="P24" s="6">
        <f t="shared" si="8"/>
        <v>0</v>
      </c>
    </row>
    <row r="25" spans="1:16" x14ac:dyDescent="0.15">
      <c r="A25">
        <v>7</v>
      </c>
      <c r="B25" s="7">
        <v>0.3</v>
      </c>
      <c r="C25" s="6">
        <f t="shared" si="1"/>
        <v>0</v>
      </c>
      <c r="D25" s="6">
        <f t="shared" si="2"/>
        <v>0</v>
      </c>
      <c r="E25" s="7">
        <v>120</v>
      </c>
      <c r="F25" s="6">
        <f t="shared" si="9"/>
        <v>0</v>
      </c>
      <c r="G25" s="6">
        <f t="shared" si="0"/>
        <v>0</v>
      </c>
      <c r="H25" s="7">
        <v>120</v>
      </c>
      <c r="I25" s="6">
        <f t="shared" si="3"/>
        <v>0</v>
      </c>
      <c r="J25" s="6">
        <f t="shared" si="4"/>
        <v>0</v>
      </c>
      <c r="K25" s="7">
        <v>120</v>
      </c>
      <c r="L25" s="6">
        <f t="shared" si="5"/>
        <v>0</v>
      </c>
      <c r="M25" s="6">
        <f t="shared" si="6"/>
        <v>0</v>
      </c>
      <c r="N25" s="7">
        <v>120</v>
      </c>
      <c r="O25" s="6">
        <f t="shared" si="7"/>
        <v>0</v>
      </c>
      <c r="P25" s="6">
        <f t="shared" si="8"/>
        <v>0</v>
      </c>
    </row>
    <row r="26" spans="1:16" x14ac:dyDescent="0.15">
      <c r="A26">
        <v>8</v>
      </c>
      <c r="B26" s="7">
        <v>0.35</v>
      </c>
      <c r="C26" s="6">
        <f t="shared" si="1"/>
        <v>0</v>
      </c>
      <c r="D26" s="6">
        <f t="shared" si="2"/>
        <v>0</v>
      </c>
      <c r="E26" s="7">
        <v>140</v>
      </c>
      <c r="F26" s="6">
        <f t="shared" si="9"/>
        <v>0</v>
      </c>
      <c r="G26" s="6">
        <f t="shared" si="0"/>
        <v>0</v>
      </c>
      <c r="H26" s="7">
        <v>140</v>
      </c>
      <c r="I26" s="6">
        <f t="shared" si="3"/>
        <v>0</v>
      </c>
      <c r="J26" s="6">
        <f t="shared" si="4"/>
        <v>0</v>
      </c>
      <c r="K26" s="7">
        <v>140</v>
      </c>
      <c r="L26" s="6">
        <f t="shared" si="5"/>
        <v>0</v>
      </c>
      <c r="M26" s="6">
        <f t="shared" si="6"/>
        <v>0</v>
      </c>
      <c r="N26" s="7">
        <v>140</v>
      </c>
      <c r="O26" s="6">
        <f t="shared" si="7"/>
        <v>0</v>
      </c>
      <c r="P26" s="6">
        <f t="shared" si="8"/>
        <v>0</v>
      </c>
    </row>
    <row r="27" spans="1:16" x14ac:dyDescent="0.15">
      <c r="A27">
        <v>9</v>
      </c>
      <c r="B27" s="7">
        <v>0.4</v>
      </c>
      <c r="C27" s="6">
        <f t="shared" si="1"/>
        <v>0</v>
      </c>
      <c r="D27" s="6">
        <f t="shared" si="2"/>
        <v>0</v>
      </c>
      <c r="E27" s="7">
        <v>160</v>
      </c>
      <c r="F27" s="6">
        <f t="shared" si="9"/>
        <v>0</v>
      </c>
      <c r="G27" s="6">
        <f t="shared" si="0"/>
        <v>0</v>
      </c>
      <c r="H27" s="7">
        <v>160</v>
      </c>
      <c r="I27" s="6">
        <f t="shared" si="3"/>
        <v>0</v>
      </c>
      <c r="J27" s="6">
        <f t="shared" si="4"/>
        <v>0</v>
      </c>
      <c r="K27" s="7">
        <v>160</v>
      </c>
      <c r="L27" s="6">
        <f t="shared" si="5"/>
        <v>0</v>
      </c>
      <c r="M27" s="6">
        <f t="shared" si="6"/>
        <v>0</v>
      </c>
      <c r="N27" s="7">
        <v>160</v>
      </c>
      <c r="O27" s="6">
        <f t="shared" si="7"/>
        <v>0</v>
      </c>
      <c r="P27" s="6">
        <f t="shared" si="8"/>
        <v>0</v>
      </c>
    </row>
    <row r="28" spans="1:16" x14ac:dyDescent="0.15">
      <c r="A28">
        <v>10</v>
      </c>
      <c r="B28" s="7">
        <v>0.45</v>
      </c>
      <c r="C28" s="6">
        <f t="shared" si="1"/>
        <v>0</v>
      </c>
      <c r="D28" s="6">
        <f t="shared" si="2"/>
        <v>0</v>
      </c>
      <c r="E28" s="7">
        <v>180</v>
      </c>
      <c r="F28" s="6">
        <f t="shared" si="9"/>
        <v>0</v>
      </c>
      <c r="G28" s="6">
        <f t="shared" si="0"/>
        <v>0</v>
      </c>
      <c r="H28" s="7">
        <v>180</v>
      </c>
      <c r="I28" s="6">
        <f t="shared" si="3"/>
        <v>0</v>
      </c>
      <c r="J28" s="6">
        <f t="shared" si="4"/>
        <v>0</v>
      </c>
      <c r="K28" s="7">
        <v>180</v>
      </c>
      <c r="L28" s="6">
        <f t="shared" si="5"/>
        <v>0</v>
      </c>
      <c r="M28" s="6">
        <f t="shared" si="6"/>
        <v>0</v>
      </c>
      <c r="N28" s="7">
        <v>180</v>
      </c>
      <c r="O28" s="6">
        <f t="shared" si="7"/>
        <v>0</v>
      </c>
      <c r="P28" s="6">
        <f t="shared" si="8"/>
        <v>0</v>
      </c>
    </row>
    <row r="29" spans="1:16" x14ac:dyDescent="0.15">
      <c r="A29">
        <v>11</v>
      </c>
      <c r="B29" s="7">
        <v>0.5</v>
      </c>
      <c r="C29" s="6">
        <f t="shared" si="1"/>
        <v>0</v>
      </c>
      <c r="D29" s="6">
        <f t="shared" si="2"/>
        <v>0</v>
      </c>
      <c r="E29" s="7">
        <v>200</v>
      </c>
      <c r="F29" s="6">
        <f t="shared" si="9"/>
        <v>0</v>
      </c>
      <c r="G29" s="6">
        <f t="shared" si="0"/>
        <v>0</v>
      </c>
      <c r="H29" s="7">
        <v>200</v>
      </c>
      <c r="I29" s="6">
        <f t="shared" si="3"/>
        <v>0</v>
      </c>
      <c r="J29" s="6">
        <f t="shared" si="4"/>
        <v>0</v>
      </c>
      <c r="K29" s="7">
        <v>200</v>
      </c>
      <c r="L29" s="6">
        <f t="shared" si="5"/>
        <v>0</v>
      </c>
      <c r="M29" s="6">
        <f t="shared" si="6"/>
        <v>0</v>
      </c>
      <c r="N29" s="7">
        <v>200</v>
      </c>
      <c r="O29" s="6">
        <f t="shared" si="7"/>
        <v>0</v>
      </c>
      <c r="P29" s="6">
        <f t="shared" si="8"/>
        <v>0</v>
      </c>
    </row>
    <row r="30" spans="1:16" x14ac:dyDescent="0.15">
      <c r="A30">
        <v>12</v>
      </c>
      <c r="B30" s="7">
        <v>0.55000000000000004</v>
      </c>
      <c r="C30" s="6">
        <f t="shared" si="1"/>
        <v>0</v>
      </c>
      <c r="D30" s="6">
        <f t="shared" si="2"/>
        <v>0</v>
      </c>
      <c r="E30" s="7">
        <v>220</v>
      </c>
      <c r="F30" s="6">
        <f t="shared" si="9"/>
        <v>0</v>
      </c>
      <c r="G30" s="6">
        <f t="shared" si="0"/>
        <v>0</v>
      </c>
      <c r="H30" s="7">
        <v>220</v>
      </c>
      <c r="I30" s="6">
        <f t="shared" si="3"/>
        <v>0</v>
      </c>
      <c r="J30" s="6">
        <f t="shared" si="4"/>
        <v>0</v>
      </c>
      <c r="K30" s="7">
        <v>220</v>
      </c>
      <c r="L30" s="6">
        <f t="shared" si="5"/>
        <v>0</v>
      </c>
      <c r="M30" s="6">
        <f t="shared" si="6"/>
        <v>0</v>
      </c>
      <c r="N30" s="7">
        <v>220</v>
      </c>
      <c r="O30" s="6">
        <f t="shared" si="7"/>
        <v>0</v>
      </c>
      <c r="P30" s="6">
        <f t="shared" si="8"/>
        <v>0</v>
      </c>
    </row>
    <row r="31" spans="1:16" x14ac:dyDescent="0.15">
      <c r="A31">
        <v>13</v>
      </c>
      <c r="B31" s="7">
        <v>0.6</v>
      </c>
      <c r="C31" s="6">
        <f t="shared" si="1"/>
        <v>0</v>
      </c>
      <c r="D31" s="6">
        <f t="shared" si="2"/>
        <v>0</v>
      </c>
      <c r="E31" s="7">
        <v>240</v>
      </c>
      <c r="F31" s="6">
        <f t="shared" si="9"/>
        <v>0</v>
      </c>
      <c r="G31" s="6">
        <f t="shared" si="0"/>
        <v>0</v>
      </c>
      <c r="H31" s="7">
        <v>240</v>
      </c>
      <c r="I31" s="6">
        <f t="shared" si="3"/>
        <v>0</v>
      </c>
      <c r="J31" s="6">
        <f t="shared" si="4"/>
        <v>0</v>
      </c>
      <c r="K31" s="7">
        <v>240</v>
      </c>
      <c r="L31" s="6">
        <f t="shared" si="5"/>
        <v>0</v>
      </c>
      <c r="M31" s="6">
        <f t="shared" si="6"/>
        <v>0</v>
      </c>
      <c r="N31" s="7">
        <v>240</v>
      </c>
      <c r="O31" s="6">
        <f t="shared" si="7"/>
        <v>0</v>
      </c>
      <c r="P31" s="6">
        <f t="shared" si="8"/>
        <v>0</v>
      </c>
    </row>
    <row r="32" spans="1:16" x14ac:dyDescent="0.15">
      <c r="A32">
        <v>14</v>
      </c>
      <c r="B32" s="7">
        <v>0.65</v>
      </c>
      <c r="C32" s="6">
        <f t="shared" si="1"/>
        <v>0</v>
      </c>
      <c r="D32" s="6">
        <f t="shared" si="2"/>
        <v>0</v>
      </c>
      <c r="E32" s="7">
        <v>260</v>
      </c>
      <c r="F32" s="6">
        <f t="shared" si="9"/>
        <v>0</v>
      </c>
      <c r="G32" s="6">
        <f t="shared" si="0"/>
        <v>0</v>
      </c>
      <c r="H32" s="7">
        <v>260</v>
      </c>
      <c r="I32" s="6">
        <f t="shared" si="3"/>
        <v>0</v>
      </c>
      <c r="J32" s="6">
        <f t="shared" si="4"/>
        <v>0</v>
      </c>
      <c r="K32" s="7">
        <v>260</v>
      </c>
      <c r="L32" s="6">
        <f t="shared" si="5"/>
        <v>0</v>
      </c>
      <c r="M32" s="6">
        <f t="shared" si="6"/>
        <v>0</v>
      </c>
      <c r="N32" s="7">
        <v>260</v>
      </c>
      <c r="O32" s="6">
        <f t="shared" si="7"/>
        <v>0</v>
      </c>
      <c r="P32" s="6">
        <f t="shared" si="8"/>
        <v>0</v>
      </c>
    </row>
    <row r="33" spans="1:16" x14ac:dyDescent="0.15">
      <c r="A33">
        <v>15</v>
      </c>
      <c r="B33" s="7">
        <v>0.7</v>
      </c>
      <c r="C33" s="6">
        <f t="shared" si="1"/>
        <v>0</v>
      </c>
      <c r="D33" s="6">
        <f t="shared" si="2"/>
        <v>0</v>
      </c>
      <c r="E33" s="7">
        <v>280</v>
      </c>
      <c r="F33" s="6">
        <f t="shared" si="9"/>
        <v>0</v>
      </c>
      <c r="G33" s="6">
        <f t="shared" si="0"/>
        <v>0</v>
      </c>
      <c r="H33" s="7">
        <v>280</v>
      </c>
      <c r="I33" s="6">
        <f t="shared" si="3"/>
        <v>0</v>
      </c>
      <c r="J33" s="6">
        <f t="shared" si="4"/>
        <v>0</v>
      </c>
      <c r="K33" s="7">
        <v>280</v>
      </c>
      <c r="L33" s="6">
        <f t="shared" si="5"/>
        <v>0</v>
      </c>
      <c r="M33" s="6">
        <f t="shared" si="6"/>
        <v>0</v>
      </c>
      <c r="N33" s="7">
        <v>280</v>
      </c>
      <c r="O33" s="6">
        <f t="shared" si="7"/>
        <v>0</v>
      </c>
      <c r="P33" s="6">
        <f t="shared" si="8"/>
        <v>0</v>
      </c>
    </row>
    <row r="34" spans="1:16" x14ac:dyDescent="0.15">
      <c r="A34">
        <v>16</v>
      </c>
      <c r="B34" s="7">
        <v>0.75</v>
      </c>
      <c r="C34" s="6">
        <f t="shared" si="1"/>
        <v>0</v>
      </c>
      <c r="D34" s="6">
        <f t="shared" si="2"/>
        <v>0</v>
      </c>
      <c r="E34" s="7">
        <v>300</v>
      </c>
      <c r="F34" s="6">
        <f t="shared" si="9"/>
        <v>0</v>
      </c>
      <c r="G34" s="6">
        <f t="shared" si="0"/>
        <v>0</v>
      </c>
      <c r="H34" s="7">
        <v>300</v>
      </c>
      <c r="I34" s="6">
        <f t="shared" si="3"/>
        <v>0</v>
      </c>
      <c r="J34" s="6">
        <f t="shared" si="4"/>
        <v>0</v>
      </c>
      <c r="K34" s="7">
        <v>300</v>
      </c>
      <c r="L34" s="6">
        <f t="shared" si="5"/>
        <v>0</v>
      </c>
      <c r="M34" s="6">
        <f t="shared" si="6"/>
        <v>0</v>
      </c>
      <c r="N34" s="7">
        <v>300</v>
      </c>
      <c r="O34" s="6">
        <f t="shared" si="7"/>
        <v>0</v>
      </c>
      <c r="P34" s="6">
        <f t="shared" si="8"/>
        <v>0</v>
      </c>
    </row>
    <row r="35" spans="1:16" x14ac:dyDescent="0.15">
      <c r="A35">
        <v>17</v>
      </c>
      <c r="B35" s="7">
        <v>0.8</v>
      </c>
      <c r="C35" s="6">
        <f t="shared" si="1"/>
        <v>0</v>
      </c>
      <c r="D35" s="6">
        <f t="shared" si="2"/>
        <v>0</v>
      </c>
      <c r="E35" s="7">
        <v>320</v>
      </c>
      <c r="F35" s="6">
        <f t="shared" si="9"/>
        <v>0</v>
      </c>
      <c r="G35" s="6">
        <f t="shared" si="0"/>
        <v>0</v>
      </c>
      <c r="H35" s="7">
        <v>320</v>
      </c>
      <c r="I35" s="6">
        <f t="shared" si="3"/>
        <v>0</v>
      </c>
      <c r="J35" s="6">
        <f t="shared" si="4"/>
        <v>0</v>
      </c>
      <c r="K35" s="7">
        <v>320</v>
      </c>
      <c r="L35" s="6">
        <f t="shared" si="5"/>
        <v>0</v>
      </c>
      <c r="M35" s="6">
        <f t="shared" si="6"/>
        <v>0</v>
      </c>
      <c r="N35" s="7">
        <v>320</v>
      </c>
      <c r="O35" s="6">
        <f t="shared" si="7"/>
        <v>0</v>
      </c>
      <c r="P35" s="6">
        <f t="shared" si="8"/>
        <v>0</v>
      </c>
    </row>
    <row r="36" spans="1:16" x14ac:dyDescent="0.15">
      <c r="A36">
        <v>18</v>
      </c>
      <c r="B36" s="7">
        <v>0.85</v>
      </c>
      <c r="C36" s="6">
        <f t="shared" si="1"/>
        <v>0</v>
      </c>
      <c r="D36" s="6">
        <f t="shared" si="2"/>
        <v>0</v>
      </c>
      <c r="E36" s="7">
        <v>340</v>
      </c>
      <c r="F36" s="6">
        <f t="shared" si="9"/>
        <v>0</v>
      </c>
      <c r="G36" s="6">
        <f t="shared" si="0"/>
        <v>0</v>
      </c>
      <c r="H36" s="7">
        <v>340</v>
      </c>
      <c r="I36" s="6">
        <f t="shared" si="3"/>
        <v>0</v>
      </c>
      <c r="J36" s="6">
        <f t="shared" si="4"/>
        <v>0</v>
      </c>
      <c r="K36" s="7">
        <v>340</v>
      </c>
      <c r="L36" s="6">
        <f t="shared" si="5"/>
        <v>0</v>
      </c>
      <c r="M36" s="6">
        <f t="shared" si="6"/>
        <v>0</v>
      </c>
      <c r="N36" s="7">
        <v>340</v>
      </c>
      <c r="O36" s="6">
        <f t="shared" si="7"/>
        <v>0</v>
      </c>
      <c r="P36" s="6">
        <f t="shared" si="8"/>
        <v>0</v>
      </c>
    </row>
    <row r="37" spans="1:16" x14ac:dyDescent="0.15">
      <c r="A37">
        <v>19</v>
      </c>
      <c r="B37" s="7">
        <v>0.9</v>
      </c>
      <c r="C37" s="6">
        <f t="shared" si="1"/>
        <v>0</v>
      </c>
      <c r="D37" s="6">
        <f t="shared" si="2"/>
        <v>0</v>
      </c>
      <c r="E37" s="7">
        <v>360</v>
      </c>
      <c r="F37" s="6">
        <f t="shared" si="9"/>
        <v>0</v>
      </c>
      <c r="G37" s="6">
        <f t="shared" si="0"/>
        <v>0</v>
      </c>
      <c r="H37" s="7">
        <v>360</v>
      </c>
      <c r="I37" s="6">
        <f t="shared" si="3"/>
        <v>0</v>
      </c>
      <c r="J37" s="6">
        <f t="shared" si="4"/>
        <v>0</v>
      </c>
      <c r="K37" s="7">
        <v>360</v>
      </c>
      <c r="L37" s="6">
        <f t="shared" si="5"/>
        <v>0</v>
      </c>
      <c r="M37" s="6">
        <f t="shared" si="6"/>
        <v>0</v>
      </c>
      <c r="N37" s="7">
        <v>360</v>
      </c>
      <c r="O37" s="6">
        <f t="shared" si="7"/>
        <v>0</v>
      </c>
      <c r="P37" s="6">
        <f t="shared" si="8"/>
        <v>0</v>
      </c>
    </row>
    <row r="38" spans="1:16" x14ac:dyDescent="0.15">
      <c r="A38">
        <v>20</v>
      </c>
      <c r="B38" s="7">
        <v>0.95</v>
      </c>
      <c r="C38" s="6">
        <f t="shared" si="1"/>
        <v>0</v>
      </c>
      <c r="D38" s="6">
        <f t="shared" si="2"/>
        <v>0</v>
      </c>
      <c r="F38" s="1"/>
      <c r="G38" s="1"/>
      <c r="H38" s="1"/>
      <c r="I38" s="1"/>
    </row>
    <row r="39" spans="1:16" x14ac:dyDescent="0.15">
      <c r="A39">
        <v>21</v>
      </c>
      <c r="B39" s="7">
        <v>1</v>
      </c>
      <c r="C39" s="6">
        <f t="shared" si="1"/>
        <v>0</v>
      </c>
      <c r="D39" s="6">
        <f t="shared" si="2"/>
        <v>0</v>
      </c>
      <c r="F39" s="1"/>
      <c r="G39" s="1"/>
      <c r="H39" s="1"/>
      <c r="I39" s="1"/>
    </row>
    <row r="40" spans="1:16" x14ac:dyDescent="0.15">
      <c r="A40">
        <v>22</v>
      </c>
      <c r="B40" s="7">
        <v>1.05</v>
      </c>
      <c r="C40" s="6">
        <f t="shared" si="1"/>
        <v>0</v>
      </c>
      <c r="D40" s="6">
        <f t="shared" si="2"/>
        <v>0</v>
      </c>
    </row>
    <row r="41" spans="1:16" x14ac:dyDescent="0.15">
      <c r="A41">
        <v>23</v>
      </c>
      <c r="B41" s="7">
        <v>1.1000000000000001</v>
      </c>
      <c r="C41" s="6">
        <f t="shared" si="1"/>
        <v>0</v>
      </c>
      <c r="D41" s="6">
        <f t="shared" si="2"/>
        <v>0</v>
      </c>
    </row>
    <row r="42" spans="1:16" x14ac:dyDescent="0.15">
      <c r="A42">
        <v>24</v>
      </c>
      <c r="B42" s="7">
        <v>1.1499999999999999</v>
      </c>
      <c r="C42" s="6">
        <f t="shared" si="1"/>
        <v>0</v>
      </c>
      <c r="D42" s="6">
        <f t="shared" si="2"/>
        <v>0</v>
      </c>
    </row>
    <row r="43" spans="1:16" x14ac:dyDescent="0.15">
      <c r="A43">
        <v>25</v>
      </c>
      <c r="B43" s="7">
        <v>1.2</v>
      </c>
      <c r="C43" s="6">
        <f t="shared" si="1"/>
        <v>0</v>
      </c>
      <c r="D43" s="6">
        <f t="shared" si="2"/>
        <v>0</v>
      </c>
    </row>
    <row r="44" spans="1:16" x14ac:dyDescent="0.15">
      <c r="A44">
        <v>26</v>
      </c>
      <c r="B44" s="7">
        <v>1.25</v>
      </c>
      <c r="C44" s="6">
        <f t="shared" si="1"/>
        <v>0</v>
      </c>
      <c r="D44" s="6">
        <f t="shared" si="2"/>
        <v>0</v>
      </c>
    </row>
    <row r="45" spans="1:16" x14ac:dyDescent="0.15">
      <c r="A45">
        <v>27</v>
      </c>
      <c r="B45" s="7">
        <v>1.3</v>
      </c>
      <c r="C45" s="6">
        <f t="shared" si="1"/>
        <v>0</v>
      </c>
      <c r="D45" s="6">
        <f t="shared" si="2"/>
        <v>0</v>
      </c>
    </row>
    <row r="46" spans="1:16" x14ac:dyDescent="0.15">
      <c r="A46">
        <v>28</v>
      </c>
      <c r="B46" s="7">
        <v>1.35</v>
      </c>
      <c r="C46" s="6">
        <f t="shared" si="1"/>
        <v>0</v>
      </c>
      <c r="D46" s="6">
        <f t="shared" si="2"/>
        <v>0</v>
      </c>
    </row>
    <row r="47" spans="1:16" x14ac:dyDescent="0.15">
      <c r="A47">
        <v>29</v>
      </c>
      <c r="B47" s="7">
        <v>1.4</v>
      </c>
      <c r="C47" s="6">
        <f t="shared" si="1"/>
        <v>0</v>
      </c>
      <c r="D47" s="6">
        <f t="shared" si="2"/>
        <v>0</v>
      </c>
    </row>
    <row r="48" spans="1:16" x14ac:dyDescent="0.15">
      <c r="A48">
        <v>30</v>
      </c>
      <c r="B48" s="7">
        <v>1.45</v>
      </c>
      <c r="C48" s="6">
        <f t="shared" si="1"/>
        <v>0</v>
      </c>
      <c r="D48" s="6">
        <f t="shared" si="2"/>
        <v>0</v>
      </c>
    </row>
    <row r="49" spans="1:4" x14ac:dyDescent="0.15">
      <c r="A49">
        <v>31</v>
      </c>
      <c r="B49" s="7">
        <v>1.5</v>
      </c>
      <c r="C49" s="6">
        <f t="shared" si="1"/>
        <v>0</v>
      </c>
      <c r="D49" s="6">
        <f t="shared" si="2"/>
        <v>0</v>
      </c>
    </row>
    <row r="50" spans="1:4" x14ac:dyDescent="0.15">
      <c r="A50">
        <v>32</v>
      </c>
      <c r="B50" s="7">
        <v>1.55</v>
      </c>
      <c r="C50" s="6">
        <f t="shared" si="1"/>
        <v>0</v>
      </c>
      <c r="D50" s="6">
        <f t="shared" si="2"/>
        <v>0</v>
      </c>
    </row>
    <row r="51" spans="1:4" x14ac:dyDescent="0.15">
      <c r="A51">
        <v>33</v>
      </c>
      <c r="B51" s="7">
        <v>1.6</v>
      </c>
      <c r="C51" s="6">
        <f t="shared" si="1"/>
        <v>0</v>
      </c>
      <c r="D51" s="6">
        <f t="shared" si="2"/>
        <v>0</v>
      </c>
    </row>
    <row r="52" spans="1:4" x14ac:dyDescent="0.15">
      <c r="A52">
        <v>34</v>
      </c>
      <c r="B52" s="7">
        <v>1.65</v>
      </c>
      <c r="C52" s="6">
        <f t="shared" si="1"/>
        <v>0</v>
      </c>
      <c r="D52" s="6">
        <f t="shared" si="2"/>
        <v>0</v>
      </c>
    </row>
    <row r="53" spans="1:4" x14ac:dyDescent="0.15">
      <c r="A53">
        <v>35</v>
      </c>
      <c r="B53" s="7">
        <v>1.7</v>
      </c>
      <c r="C53" s="6">
        <f t="shared" si="1"/>
        <v>0</v>
      </c>
      <c r="D53" s="6">
        <f t="shared" si="2"/>
        <v>0</v>
      </c>
    </row>
    <row r="54" spans="1:4" x14ac:dyDescent="0.15">
      <c r="A54">
        <v>36</v>
      </c>
      <c r="B54" s="7">
        <v>1.75</v>
      </c>
      <c r="C54" s="6">
        <f t="shared" si="1"/>
        <v>0</v>
      </c>
      <c r="D54" s="6">
        <f t="shared" si="2"/>
        <v>0</v>
      </c>
    </row>
    <row r="55" spans="1:4" x14ac:dyDescent="0.15">
      <c r="A55">
        <v>37</v>
      </c>
      <c r="B55" s="7">
        <v>1.8</v>
      </c>
      <c r="C55" s="6">
        <f t="shared" si="1"/>
        <v>0</v>
      </c>
      <c r="D55" s="6">
        <f t="shared" si="2"/>
        <v>0</v>
      </c>
    </row>
    <row r="56" spans="1:4" x14ac:dyDescent="0.15">
      <c r="A56">
        <v>38</v>
      </c>
      <c r="B56" s="7">
        <v>1.85</v>
      </c>
      <c r="C56" s="6">
        <f t="shared" si="1"/>
        <v>0</v>
      </c>
      <c r="D56" s="6">
        <f t="shared" si="2"/>
        <v>0</v>
      </c>
    </row>
    <row r="57" spans="1:4" x14ac:dyDescent="0.15">
      <c r="A57">
        <v>39</v>
      </c>
      <c r="B57" s="7">
        <v>1.9</v>
      </c>
      <c r="C57" s="6">
        <f t="shared" si="1"/>
        <v>0</v>
      </c>
      <c r="D57" s="6">
        <f t="shared" si="2"/>
        <v>0</v>
      </c>
    </row>
    <row r="58" spans="1:4" x14ac:dyDescent="0.15">
      <c r="A58">
        <v>40</v>
      </c>
      <c r="B58" s="7">
        <v>1.95</v>
      </c>
      <c r="C58" s="6">
        <f t="shared" si="1"/>
        <v>0</v>
      </c>
      <c r="D58" s="6">
        <f t="shared" si="2"/>
        <v>0</v>
      </c>
    </row>
    <row r="59" spans="1:4" x14ac:dyDescent="0.15">
      <c r="A59">
        <v>41</v>
      </c>
      <c r="B59" s="7">
        <v>2</v>
      </c>
      <c r="C59" s="6">
        <f t="shared" si="1"/>
        <v>0</v>
      </c>
      <c r="D59" s="6">
        <f t="shared" si="2"/>
        <v>0</v>
      </c>
    </row>
    <row r="60" spans="1:4" x14ac:dyDescent="0.15">
      <c r="A60">
        <v>42</v>
      </c>
      <c r="B60" s="7">
        <v>2.0499999999999998</v>
      </c>
      <c r="C60" s="6">
        <f t="shared" si="1"/>
        <v>0</v>
      </c>
      <c r="D60" s="6">
        <f t="shared" si="2"/>
        <v>0</v>
      </c>
    </row>
    <row r="61" spans="1:4" x14ac:dyDescent="0.15">
      <c r="A61">
        <v>43</v>
      </c>
      <c r="B61" s="7">
        <v>2.1</v>
      </c>
      <c r="C61" s="6">
        <f t="shared" si="1"/>
        <v>0</v>
      </c>
      <c r="D61" s="6">
        <f t="shared" si="2"/>
        <v>0</v>
      </c>
    </row>
    <row r="62" spans="1:4" x14ac:dyDescent="0.15">
      <c r="A62">
        <v>44</v>
      </c>
      <c r="B62" s="7">
        <v>2.15</v>
      </c>
      <c r="C62" s="6">
        <f t="shared" si="1"/>
        <v>0</v>
      </c>
      <c r="D62" s="6">
        <f t="shared" si="2"/>
        <v>0</v>
      </c>
    </row>
    <row r="63" spans="1:4" x14ac:dyDescent="0.15">
      <c r="A63">
        <v>45</v>
      </c>
      <c r="B63" s="7">
        <v>2.2000000000000002</v>
      </c>
      <c r="C63" s="6">
        <f t="shared" si="1"/>
        <v>0</v>
      </c>
      <c r="D63" s="6">
        <f t="shared" si="2"/>
        <v>0</v>
      </c>
    </row>
    <row r="64" spans="1:4" x14ac:dyDescent="0.15">
      <c r="A64">
        <v>46</v>
      </c>
      <c r="B64" s="7">
        <v>2.25</v>
      </c>
      <c r="C64" s="6">
        <f t="shared" si="1"/>
        <v>0</v>
      </c>
      <c r="D64" s="6">
        <f t="shared" si="2"/>
        <v>0</v>
      </c>
    </row>
    <row r="65" spans="1:4" x14ac:dyDescent="0.15">
      <c r="A65">
        <v>47</v>
      </c>
      <c r="B65" s="7">
        <v>2.2999999999999998</v>
      </c>
      <c r="C65" s="6">
        <f t="shared" si="1"/>
        <v>0</v>
      </c>
      <c r="D65" s="6">
        <f t="shared" si="2"/>
        <v>0</v>
      </c>
    </row>
    <row r="66" spans="1:4" x14ac:dyDescent="0.15">
      <c r="A66">
        <v>48</v>
      </c>
      <c r="B66" s="7">
        <v>2.35</v>
      </c>
      <c r="C66" s="6">
        <f t="shared" si="1"/>
        <v>0</v>
      </c>
      <c r="D66" s="6">
        <f t="shared" si="2"/>
        <v>0</v>
      </c>
    </row>
    <row r="67" spans="1:4" x14ac:dyDescent="0.15">
      <c r="A67">
        <v>49</v>
      </c>
      <c r="B67" s="7">
        <v>2.4</v>
      </c>
      <c r="C67" s="6">
        <f t="shared" si="1"/>
        <v>0</v>
      </c>
      <c r="D67" s="6">
        <f t="shared" si="2"/>
        <v>0</v>
      </c>
    </row>
    <row r="68" spans="1:4" x14ac:dyDescent="0.15">
      <c r="A68">
        <v>50</v>
      </c>
      <c r="B68" s="7">
        <v>2.4500000000000002</v>
      </c>
      <c r="C68" s="6">
        <f t="shared" si="1"/>
        <v>0</v>
      </c>
      <c r="D68" s="6">
        <f t="shared" si="2"/>
        <v>0</v>
      </c>
    </row>
    <row r="69" spans="1:4" x14ac:dyDescent="0.15">
      <c r="B69" s="7">
        <v>2.5</v>
      </c>
      <c r="C69" s="6">
        <f t="shared" si="1"/>
        <v>0</v>
      </c>
      <c r="D69" s="6">
        <f t="shared" si="2"/>
        <v>0</v>
      </c>
    </row>
    <row r="70" spans="1:4" x14ac:dyDescent="0.15">
      <c r="B70" s="7">
        <v>2.5499999999999998</v>
      </c>
      <c r="C70" s="6">
        <f t="shared" si="1"/>
        <v>0</v>
      </c>
      <c r="D70" s="6">
        <f t="shared" si="2"/>
        <v>0</v>
      </c>
    </row>
    <row r="71" spans="1:4" x14ac:dyDescent="0.15">
      <c r="B71" s="7">
        <v>2.6</v>
      </c>
      <c r="C71" s="6">
        <f t="shared" si="1"/>
        <v>0</v>
      </c>
      <c r="D71" s="6">
        <f t="shared" si="2"/>
        <v>0</v>
      </c>
    </row>
    <row r="72" spans="1:4" x14ac:dyDescent="0.15">
      <c r="B72" s="7">
        <v>2.65</v>
      </c>
      <c r="C72" s="6">
        <f t="shared" si="1"/>
        <v>0</v>
      </c>
      <c r="D72" s="6">
        <f t="shared" si="2"/>
        <v>0</v>
      </c>
    </row>
    <row r="73" spans="1:4" x14ac:dyDescent="0.15">
      <c r="B73" s="7">
        <v>2.7</v>
      </c>
      <c r="C73" s="6">
        <f t="shared" si="1"/>
        <v>0</v>
      </c>
      <c r="D73" s="6">
        <f t="shared" si="2"/>
        <v>0</v>
      </c>
    </row>
    <row r="74" spans="1:4" x14ac:dyDescent="0.15">
      <c r="B74" s="7">
        <v>2.75</v>
      </c>
      <c r="C74" s="6">
        <f t="shared" si="1"/>
        <v>0</v>
      </c>
      <c r="D74" s="6">
        <f t="shared" si="2"/>
        <v>0</v>
      </c>
    </row>
    <row r="75" spans="1:4" x14ac:dyDescent="0.15">
      <c r="B75" s="7">
        <v>2.8</v>
      </c>
      <c r="C75" s="6">
        <f t="shared" si="1"/>
        <v>0</v>
      </c>
      <c r="D75" s="6">
        <f t="shared" si="2"/>
        <v>0</v>
      </c>
    </row>
    <row r="76" spans="1:4" x14ac:dyDescent="0.15">
      <c r="B76" s="7">
        <v>2.85</v>
      </c>
      <c r="C76" s="6">
        <f t="shared" si="1"/>
        <v>0</v>
      </c>
      <c r="D76" s="6">
        <f t="shared" si="2"/>
        <v>0</v>
      </c>
    </row>
    <row r="77" spans="1:4" x14ac:dyDescent="0.15">
      <c r="B77" s="7">
        <v>2.9</v>
      </c>
      <c r="C77" s="6">
        <f t="shared" si="1"/>
        <v>0</v>
      </c>
      <c r="D77" s="6">
        <f t="shared" si="2"/>
        <v>0</v>
      </c>
    </row>
    <row r="78" spans="1:4" x14ac:dyDescent="0.15">
      <c r="B78" s="7">
        <v>2.95</v>
      </c>
      <c r="C78" s="6">
        <f t="shared" si="1"/>
        <v>0</v>
      </c>
      <c r="D78" s="6">
        <f t="shared" si="2"/>
        <v>0</v>
      </c>
    </row>
    <row r="79" spans="1:4" x14ac:dyDescent="0.15">
      <c r="B79" s="7">
        <v>3</v>
      </c>
      <c r="C79" s="6">
        <f t="shared" si="1"/>
        <v>0</v>
      </c>
      <c r="D79" s="6">
        <f t="shared" si="2"/>
        <v>0</v>
      </c>
    </row>
    <row r="80" spans="1:4" x14ac:dyDescent="0.15">
      <c r="B80" s="7">
        <v>3.05</v>
      </c>
      <c r="C80" s="6">
        <f t="shared" si="1"/>
        <v>0</v>
      </c>
      <c r="D80" s="6">
        <f t="shared" si="2"/>
        <v>0</v>
      </c>
    </row>
    <row r="81" spans="2:4" x14ac:dyDescent="0.15">
      <c r="B81" s="7">
        <v>3.1</v>
      </c>
      <c r="C81" s="6">
        <f t="shared" si="1"/>
        <v>0</v>
      </c>
      <c r="D81" s="6">
        <f t="shared" si="2"/>
        <v>0</v>
      </c>
    </row>
    <row r="82" spans="2:4" x14ac:dyDescent="0.15">
      <c r="B82" s="7">
        <v>3.15</v>
      </c>
      <c r="C82" s="6">
        <f t="shared" si="1"/>
        <v>0</v>
      </c>
      <c r="D82" s="6">
        <f t="shared" si="2"/>
        <v>0</v>
      </c>
    </row>
    <row r="83" spans="2:4" x14ac:dyDescent="0.15">
      <c r="B83" s="7">
        <v>3.2</v>
      </c>
      <c r="C83" s="6">
        <f t="shared" si="1"/>
        <v>0</v>
      </c>
      <c r="D83" s="6">
        <f t="shared" si="2"/>
        <v>0</v>
      </c>
    </row>
    <row r="84" spans="2:4" x14ac:dyDescent="0.15">
      <c r="B84" s="7">
        <v>3.25</v>
      </c>
      <c r="C84" s="6">
        <f t="shared" ref="C84:C145" si="10">(COS(B84)+B84*SIN(B84))*$I$11</f>
        <v>0</v>
      </c>
      <c r="D84" s="6">
        <f t="shared" ref="D84:D145" si="11">(SIN(B84)-B84*COS(B84))*$I$11</f>
        <v>0</v>
      </c>
    </row>
    <row r="85" spans="2:4" x14ac:dyDescent="0.15">
      <c r="B85" s="7">
        <v>3.3</v>
      </c>
      <c r="C85" s="6">
        <f t="shared" si="10"/>
        <v>0</v>
      </c>
      <c r="D85" s="6">
        <f t="shared" si="11"/>
        <v>0</v>
      </c>
    </row>
    <row r="86" spans="2:4" x14ac:dyDescent="0.15">
      <c r="B86" s="7">
        <v>3.35</v>
      </c>
      <c r="C86" s="6">
        <f t="shared" si="10"/>
        <v>0</v>
      </c>
      <c r="D86" s="6">
        <f t="shared" si="11"/>
        <v>0</v>
      </c>
    </row>
    <row r="87" spans="2:4" x14ac:dyDescent="0.15">
      <c r="B87" s="7">
        <v>3.4</v>
      </c>
      <c r="C87" s="6">
        <f t="shared" si="10"/>
        <v>0</v>
      </c>
      <c r="D87" s="6">
        <f t="shared" si="11"/>
        <v>0</v>
      </c>
    </row>
    <row r="88" spans="2:4" x14ac:dyDescent="0.15">
      <c r="B88" s="7">
        <v>3.45</v>
      </c>
      <c r="C88" s="6">
        <f t="shared" si="10"/>
        <v>0</v>
      </c>
      <c r="D88" s="6">
        <f t="shared" si="11"/>
        <v>0</v>
      </c>
    </row>
    <row r="89" spans="2:4" x14ac:dyDescent="0.15">
      <c r="B89" s="7">
        <v>3.5</v>
      </c>
      <c r="C89" s="6">
        <f t="shared" si="10"/>
        <v>0</v>
      </c>
      <c r="D89" s="6">
        <f t="shared" si="11"/>
        <v>0</v>
      </c>
    </row>
    <row r="90" spans="2:4" x14ac:dyDescent="0.15">
      <c r="B90" s="7">
        <v>3.55</v>
      </c>
      <c r="C90" s="6">
        <f t="shared" si="10"/>
        <v>0</v>
      </c>
      <c r="D90" s="6">
        <f t="shared" si="11"/>
        <v>0</v>
      </c>
    </row>
    <row r="91" spans="2:4" x14ac:dyDescent="0.15">
      <c r="B91" s="7">
        <v>3.6</v>
      </c>
      <c r="C91" s="6">
        <f t="shared" si="10"/>
        <v>0</v>
      </c>
      <c r="D91" s="6">
        <f t="shared" si="11"/>
        <v>0</v>
      </c>
    </row>
    <row r="92" spans="2:4" x14ac:dyDescent="0.15">
      <c r="B92" s="7">
        <v>3.65</v>
      </c>
      <c r="C92" s="6">
        <f t="shared" si="10"/>
        <v>0</v>
      </c>
      <c r="D92" s="6">
        <f t="shared" si="11"/>
        <v>0</v>
      </c>
    </row>
    <row r="93" spans="2:4" x14ac:dyDescent="0.15">
      <c r="B93" s="7">
        <v>3.7</v>
      </c>
      <c r="C93" s="6">
        <f t="shared" si="10"/>
        <v>0</v>
      </c>
      <c r="D93" s="6">
        <f t="shared" si="11"/>
        <v>0</v>
      </c>
    </row>
    <row r="94" spans="2:4" x14ac:dyDescent="0.15">
      <c r="B94" s="7">
        <v>3.75</v>
      </c>
      <c r="C94" s="6">
        <f t="shared" si="10"/>
        <v>0</v>
      </c>
      <c r="D94" s="6">
        <f t="shared" si="11"/>
        <v>0</v>
      </c>
    </row>
    <row r="95" spans="2:4" x14ac:dyDescent="0.15">
      <c r="B95" s="7">
        <v>3.8</v>
      </c>
      <c r="C95" s="6">
        <f t="shared" si="10"/>
        <v>0</v>
      </c>
      <c r="D95" s="6">
        <f t="shared" si="11"/>
        <v>0</v>
      </c>
    </row>
    <row r="96" spans="2:4" x14ac:dyDescent="0.15">
      <c r="B96" s="7">
        <v>3.85</v>
      </c>
      <c r="C96" s="6">
        <f t="shared" si="10"/>
        <v>0</v>
      </c>
      <c r="D96" s="6">
        <f t="shared" si="11"/>
        <v>0</v>
      </c>
    </row>
    <row r="97" spans="2:4" x14ac:dyDescent="0.15">
      <c r="B97" s="7">
        <v>3.9</v>
      </c>
      <c r="C97" s="6">
        <f t="shared" si="10"/>
        <v>0</v>
      </c>
      <c r="D97" s="6">
        <f t="shared" si="11"/>
        <v>0</v>
      </c>
    </row>
    <row r="98" spans="2:4" x14ac:dyDescent="0.15">
      <c r="B98" s="7">
        <v>3.95</v>
      </c>
      <c r="C98" s="6">
        <f t="shared" si="10"/>
        <v>0</v>
      </c>
      <c r="D98" s="6">
        <f t="shared" si="11"/>
        <v>0</v>
      </c>
    </row>
    <row r="99" spans="2:4" x14ac:dyDescent="0.15">
      <c r="B99" s="7">
        <v>4</v>
      </c>
      <c r="C99" s="6">
        <f t="shared" si="10"/>
        <v>0</v>
      </c>
      <c r="D99" s="6">
        <f t="shared" si="11"/>
        <v>0</v>
      </c>
    </row>
    <row r="100" spans="2:4" x14ac:dyDescent="0.15">
      <c r="B100" s="7">
        <v>4.05</v>
      </c>
      <c r="C100" s="6">
        <f t="shared" si="10"/>
        <v>0</v>
      </c>
      <c r="D100" s="6">
        <f t="shared" si="11"/>
        <v>0</v>
      </c>
    </row>
    <row r="101" spans="2:4" x14ac:dyDescent="0.15">
      <c r="B101" s="7">
        <v>4.0999999999999996</v>
      </c>
      <c r="C101" s="6">
        <f t="shared" si="10"/>
        <v>0</v>
      </c>
      <c r="D101" s="6">
        <f t="shared" si="11"/>
        <v>0</v>
      </c>
    </row>
    <row r="102" spans="2:4" x14ac:dyDescent="0.15">
      <c r="B102" s="7">
        <v>4.1500000000000004</v>
      </c>
      <c r="C102" s="6">
        <f t="shared" si="10"/>
        <v>0</v>
      </c>
      <c r="D102" s="6">
        <f t="shared" si="11"/>
        <v>0</v>
      </c>
    </row>
    <row r="103" spans="2:4" x14ac:dyDescent="0.15">
      <c r="B103" s="7">
        <v>4.2</v>
      </c>
      <c r="C103" s="6">
        <f t="shared" si="10"/>
        <v>0</v>
      </c>
      <c r="D103" s="6">
        <f t="shared" si="11"/>
        <v>0</v>
      </c>
    </row>
    <row r="104" spans="2:4" x14ac:dyDescent="0.15">
      <c r="B104" s="7">
        <v>4.25</v>
      </c>
      <c r="C104" s="6">
        <f t="shared" si="10"/>
        <v>0</v>
      </c>
      <c r="D104" s="6">
        <f t="shared" si="11"/>
        <v>0</v>
      </c>
    </row>
    <row r="105" spans="2:4" x14ac:dyDescent="0.15">
      <c r="B105" s="7">
        <v>4.3</v>
      </c>
      <c r="C105" s="6">
        <f t="shared" si="10"/>
        <v>0</v>
      </c>
      <c r="D105" s="6">
        <f t="shared" si="11"/>
        <v>0</v>
      </c>
    </row>
    <row r="106" spans="2:4" x14ac:dyDescent="0.15">
      <c r="B106" s="7">
        <v>4.3499999999999996</v>
      </c>
      <c r="C106" s="6">
        <f t="shared" si="10"/>
        <v>0</v>
      </c>
      <c r="D106" s="6">
        <f t="shared" si="11"/>
        <v>0</v>
      </c>
    </row>
    <row r="107" spans="2:4" x14ac:dyDescent="0.15">
      <c r="B107" s="7">
        <v>4.4000000000000004</v>
      </c>
      <c r="C107" s="6">
        <f t="shared" si="10"/>
        <v>0</v>
      </c>
      <c r="D107" s="6">
        <f t="shared" si="11"/>
        <v>0</v>
      </c>
    </row>
    <row r="108" spans="2:4" x14ac:dyDescent="0.15">
      <c r="B108" s="7">
        <v>4.45</v>
      </c>
      <c r="C108" s="6">
        <f t="shared" si="10"/>
        <v>0</v>
      </c>
      <c r="D108" s="6">
        <f t="shared" si="11"/>
        <v>0</v>
      </c>
    </row>
    <row r="109" spans="2:4" x14ac:dyDescent="0.15">
      <c r="B109" s="7">
        <v>4.5</v>
      </c>
      <c r="C109" s="6">
        <f t="shared" si="10"/>
        <v>0</v>
      </c>
      <c r="D109" s="6">
        <f t="shared" si="11"/>
        <v>0</v>
      </c>
    </row>
    <row r="110" spans="2:4" x14ac:dyDescent="0.15">
      <c r="B110" s="7">
        <v>4.55</v>
      </c>
      <c r="C110" s="6">
        <f t="shared" si="10"/>
        <v>0</v>
      </c>
      <c r="D110" s="6">
        <f t="shared" si="11"/>
        <v>0</v>
      </c>
    </row>
    <row r="111" spans="2:4" x14ac:dyDescent="0.15">
      <c r="B111" s="7">
        <v>4.5999999999999996</v>
      </c>
      <c r="C111" s="6">
        <f t="shared" si="10"/>
        <v>0</v>
      </c>
      <c r="D111" s="6">
        <f t="shared" si="11"/>
        <v>0</v>
      </c>
    </row>
    <row r="112" spans="2:4" x14ac:dyDescent="0.15">
      <c r="B112" s="7">
        <v>4.6500000000000004</v>
      </c>
      <c r="C112" s="6">
        <f t="shared" si="10"/>
        <v>0</v>
      </c>
      <c r="D112" s="6">
        <f t="shared" si="11"/>
        <v>0</v>
      </c>
    </row>
    <row r="113" spans="2:4" x14ac:dyDescent="0.15">
      <c r="B113" s="7">
        <v>4.7</v>
      </c>
      <c r="C113" s="6">
        <f t="shared" si="10"/>
        <v>0</v>
      </c>
      <c r="D113" s="6">
        <f t="shared" si="11"/>
        <v>0</v>
      </c>
    </row>
    <row r="114" spans="2:4" x14ac:dyDescent="0.15">
      <c r="B114" s="7">
        <v>4.75</v>
      </c>
      <c r="C114" s="6">
        <f t="shared" si="10"/>
        <v>0</v>
      </c>
      <c r="D114" s="6">
        <f t="shared" si="11"/>
        <v>0</v>
      </c>
    </row>
    <row r="115" spans="2:4" x14ac:dyDescent="0.15">
      <c r="B115" s="7">
        <v>4.8</v>
      </c>
      <c r="C115" s="6">
        <f t="shared" si="10"/>
        <v>0</v>
      </c>
      <c r="D115" s="6">
        <f t="shared" si="11"/>
        <v>0</v>
      </c>
    </row>
    <row r="116" spans="2:4" x14ac:dyDescent="0.15">
      <c r="B116" s="7">
        <v>4.8499999999999996</v>
      </c>
      <c r="C116" s="6">
        <f t="shared" si="10"/>
        <v>0</v>
      </c>
      <c r="D116" s="6">
        <f t="shared" si="11"/>
        <v>0</v>
      </c>
    </row>
    <row r="117" spans="2:4" x14ac:dyDescent="0.15">
      <c r="B117" s="7">
        <v>4.9000000000000004</v>
      </c>
      <c r="C117" s="6">
        <f t="shared" si="10"/>
        <v>0</v>
      </c>
      <c r="D117" s="6">
        <f t="shared" si="11"/>
        <v>0</v>
      </c>
    </row>
    <row r="118" spans="2:4" x14ac:dyDescent="0.15">
      <c r="B118" s="7">
        <v>4.95</v>
      </c>
      <c r="C118" s="6">
        <f t="shared" si="10"/>
        <v>0</v>
      </c>
      <c r="D118" s="6">
        <f t="shared" si="11"/>
        <v>0</v>
      </c>
    </row>
    <row r="119" spans="2:4" x14ac:dyDescent="0.15">
      <c r="B119" s="7">
        <v>5</v>
      </c>
      <c r="C119" s="6">
        <f t="shared" si="10"/>
        <v>0</v>
      </c>
      <c r="D119" s="6">
        <f t="shared" si="11"/>
        <v>0</v>
      </c>
    </row>
    <row r="120" spans="2:4" x14ac:dyDescent="0.15">
      <c r="B120" s="7">
        <v>5.05</v>
      </c>
      <c r="C120" s="6">
        <f t="shared" si="10"/>
        <v>0</v>
      </c>
      <c r="D120" s="6">
        <f t="shared" si="11"/>
        <v>0</v>
      </c>
    </row>
    <row r="121" spans="2:4" x14ac:dyDescent="0.15">
      <c r="B121" s="7">
        <v>5.0999999999999996</v>
      </c>
      <c r="C121" s="6">
        <f t="shared" si="10"/>
        <v>0</v>
      </c>
      <c r="D121" s="6">
        <f t="shared" si="11"/>
        <v>0</v>
      </c>
    </row>
    <row r="122" spans="2:4" x14ac:dyDescent="0.15">
      <c r="B122" s="7">
        <v>5.15</v>
      </c>
      <c r="C122" s="6">
        <f t="shared" si="10"/>
        <v>0</v>
      </c>
      <c r="D122" s="6">
        <f t="shared" si="11"/>
        <v>0</v>
      </c>
    </row>
    <row r="123" spans="2:4" x14ac:dyDescent="0.15">
      <c r="B123" s="7">
        <v>5.2</v>
      </c>
      <c r="C123" s="6">
        <f t="shared" si="10"/>
        <v>0</v>
      </c>
      <c r="D123" s="6">
        <f t="shared" si="11"/>
        <v>0</v>
      </c>
    </row>
    <row r="124" spans="2:4" x14ac:dyDescent="0.15">
      <c r="B124" s="7">
        <v>5.25</v>
      </c>
      <c r="C124" s="6">
        <f t="shared" si="10"/>
        <v>0</v>
      </c>
      <c r="D124" s="6">
        <f t="shared" si="11"/>
        <v>0</v>
      </c>
    </row>
    <row r="125" spans="2:4" x14ac:dyDescent="0.15">
      <c r="B125" s="7">
        <v>5.3</v>
      </c>
      <c r="C125" s="6">
        <f t="shared" si="10"/>
        <v>0</v>
      </c>
      <c r="D125" s="6">
        <f t="shared" si="11"/>
        <v>0</v>
      </c>
    </row>
    <row r="126" spans="2:4" x14ac:dyDescent="0.15">
      <c r="B126" s="7">
        <v>5.35</v>
      </c>
      <c r="C126" s="6">
        <f t="shared" si="10"/>
        <v>0</v>
      </c>
      <c r="D126" s="6">
        <f t="shared" si="11"/>
        <v>0</v>
      </c>
    </row>
    <row r="127" spans="2:4" x14ac:dyDescent="0.15">
      <c r="B127" s="7">
        <v>5.4</v>
      </c>
      <c r="C127" s="6">
        <f t="shared" si="10"/>
        <v>0</v>
      </c>
      <c r="D127" s="6">
        <f t="shared" si="11"/>
        <v>0</v>
      </c>
    </row>
    <row r="128" spans="2:4" x14ac:dyDescent="0.15">
      <c r="B128" s="7">
        <v>5.45</v>
      </c>
      <c r="C128" s="6">
        <f t="shared" si="10"/>
        <v>0</v>
      </c>
      <c r="D128" s="6">
        <f t="shared" si="11"/>
        <v>0</v>
      </c>
    </row>
    <row r="129" spans="2:4" x14ac:dyDescent="0.15">
      <c r="B129" s="7">
        <v>5.5</v>
      </c>
      <c r="C129" s="6">
        <f t="shared" si="10"/>
        <v>0</v>
      </c>
      <c r="D129" s="6">
        <f t="shared" si="11"/>
        <v>0</v>
      </c>
    </row>
    <row r="130" spans="2:4" x14ac:dyDescent="0.15">
      <c r="B130" s="7">
        <v>5.55</v>
      </c>
      <c r="C130" s="6">
        <f t="shared" si="10"/>
        <v>0</v>
      </c>
      <c r="D130" s="6">
        <f t="shared" si="11"/>
        <v>0</v>
      </c>
    </row>
    <row r="131" spans="2:4" x14ac:dyDescent="0.15">
      <c r="B131" s="7">
        <v>5.6</v>
      </c>
      <c r="C131" s="6">
        <f t="shared" si="10"/>
        <v>0</v>
      </c>
      <c r="D131" s="6">
        <f t="shared" si="11"/>
        <v>0</v>
      </c>
    </row>
    <row r="132" spans="2:4" x14ac:dyDescent="0.15">
      <c r="B132" s="7">
        <v>5.65</v>
      </c>
      <c r="C132" s="6">
        <f t="shared" si="10"/>
        <v>0</v>
      </c>
      <c r="D132" s="6">
        <f t="shared" si="11"/>
        <v>0</v>
      </c>
    </row>
    <row r="133" spans="2:4" x14ac:dyDescent="0.15">
      <c r="B133" s="7">
        <v>5.7</v>
      </c>
      <c r="C133" s="6">
        <f t="shared" si="10"/>
        <v>0</v>
      </c>
      <c r="D133" s="6">
        <f t="shared" si="11"/>
        <v>0</v>
      </c>
    </row>
    <row r="134" spans="2:4" x14ac:dyDescent="0.15">
      <c r="B134" s="7">
        <v>5.75</v>
      </c>
      <c r="C134" s="6">
        <f t="shared" si="10"/>
        <v>0</v>
      </c>
      <c r="D134" s="6">
        <f t="shared" si="11"/>
        <v>0</v>
      </c>
    </row>
    <row r="135" spans="2:4" x14ac:dyDescent="0.15">
      <c r="B135" s="7">
        <v>5.8</v>
      </c>
      <c r="C135" s="6">
        <f t="shared" si="10"/>
        <v>0</v>
      </c>
      <c r="D135" s="6">
        <f t="shared" si="11"/>
        <v>0</v>
      </c>
    </row>
    <row r="136" spans="2:4" x14ac:dyDescent="0.15">
      <c r="B136" s="7">
        <v>5.85</v>
      </c>
      <c r="C136" s="6">
        <f t="shared" si="10"/>
        <v>0</v>
      </c>
      <c r="D136" s="6">
        <f t="shared" si="11"/>
        <v>0</v>
      </c>
    </row>
    <row r="137" spans="2:4" x14ac:dyDescent="0.15">
      <c r="B137" s="7">
        <v>5.9</v>
      </c>
      <c r="C137" s="6">
        <f t="shared" si="10"/>
        <v>0</v>
      </c>
      <c r="D137" s="6">
        <f t="shared" si="11"/>
        <v>0</v>
      </c>
    </row>
    <row r="138" spans="2:4" x14ac:dyDescent="0.15">
      <c r="B138" s="7">
        <v>5.95</v>
      </c>
      <c r="C138" s="6">
        <f t="shared" si="10"/>
        <v>0</v>
      </c>
      <c r="D138" s="6">
        <f t="shared" si="11"/>
        <v>0</v>
      </c>
    </row>
    <row r="139" spans="2:4" x14ac:dyDescent="0.15">
      <c r="B139" s="7">
        <v>6</v>
      </c>
      <c r="C139" s="6">
        <f t="shared" si="10"/>
        <v>0</v>
      </c>
      <c r="D139" s="6">
        <f t="shared" si="11"/>
        <v>0</v>
      </c>
    </row>
    <row r="140" spans="2:4" x14ac:dyDescent="0.15">
      <c r="B140" s="7">
        <v>6.05</v>
      </c>
      <c r="C140" s="6">
        <f t="shared" si="10"/>
        <v>0</v>
      </c>
      <c r="D140" s="6">
        <f t="shared" si="11"/>
        <v>0</v>
      </c>
    </row>
    <row r="141" spans="2:4" x14ac:dyDescent="0.15">
      <c r="B141" s="7">
        <v>6.1</v>
      </c>
      <c r="C141" s="6">
        <f t="shared" si="10"/>
        <v>0</v>
      </c>
      <c r="D141" s="6">
        <f t="shared" si="11"/>
        <v>0</v>
      </c>
    </row>
    <row r="142" spans="2:4" x14ac:dyDescent="0.15">
      <c r="B142" s="7">
        <v>6.15</v>
      </c>
      <c r="C142" s="6">
        <f t="shared" si="10"/>
        <v>0</v>
      </c>
      <c r="D142" s="6">
        <f t="shared" si="11"/>
        <v>0</v>
      </c>
    </row>
    <row r="143" spans="2:4" x14ac:dyDescent="0.15">
      <c r="B143" s="7">
        <v>6.2</v>
      </c>
      <c r="C143" s="6">
        <f t="shared" si="10"/>
        <v>0</v>
      </c>
      <c r="D143" s="6">
        <f t="shared" si="11"/>
        <v>0</v>
      </c>
    </row>
    <row r="144" spans="2:4" x14ac:dyDescent="0.15">
      <c r="B144" s="7">
        <v>6.25</v>
      </c>
      <c r="C144" s="6">
        <f t="shared" si="10"/>
        <v>0</v>
      </c>
      <c r="D144" s="6">
        <f t="shared" si="11"/>
        <v>0</v>
      </c>
    </row>
    <row r="145" spans="2:4" x14ac:dyDescent="0.15">
      <c r="B145" s="7">
        <v>6.3</v>
      </c>
      <c r="C145" s="6">
        <f t="shared" si="10"/>
        <v>0</v>
      </c>
      <c r="D145" s="6">
        <f t="shared" si="11"/>
        <v>0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インボリュート曲線(16)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2009-04-29T07:01:01Z</dcterms:created>
  <dcterms:modified xsi:type="dcterms:W3CDTF">2024-07-18T06:24:12Z</dcterms:modified>
</cp:coreProperties>
</file>